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8.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ate1904="1" codeName="ThisWorkbook" autoCompressPictures="0"/>
  <mc:AlternateContent xmlns:mc="http://schemas.openxmlformats.org/markup-compatibility/2006">
    <mc:Choice Requires="x15">
      <x15ac:absPath xmlns:x15ac="http://schemas.microsoft.com/office/spreadsheetml/2010/11/ac" url="C:\Users\ExecutiveDirectorBCA\Documents\Ins. Intermediate Nov-2023\"/>
    </mc:Choice>
  </mc:AlternateContent>
  <xr:revisionPtr revIDLastSave="0" documentId="8_{66AEC1CA-3BC6-4FCC-81D8-F5908246DC38}" xr6:coauthVersionLast="47" xr6:coauthVersionMax="47" xr10:uidLastSave="{00000000-0000-0000-0000-000000000000}"/>
  <bookViews>
    <workbookView xWindow="-120" yWindow="-120" windowWidth="29040" windowHeight="15720" tabRatio="768" firstSheet="4" activeTab="6" xr2:uid="{00000000-000D-0000-FFFF-FFFF00000000}"/>
  </bookViews>
  <sheets>
    <sheet name="Practice Plan Backup" sheetId="18" state="hidden" r:id="rId1"/>
    <sheet name="Macros" sheetId="1" state="veryHidden" r:id="rId2"/>
    <sheet name="STP Backup" sheetId="13" state="hidden" r:id="rId3"/>
    <sheet name="Language" sheetId="10" state="hidden" r:id="rId4"/>
    <sheet name="Users Guide" sheetId="24" r:id="rId5"/>
    <sheet name="Guide d'utilisation" sheetId="26" state="hidden" r:id="rId6"/>
    <sheet name="Planner" sheetId="7" r:id="rId7"/>
    <sheet name="STP" sheetId="19" r:id="rId8"/>
    <sheet name="Practice Plan" sheetId="8" r:id="rId9"/>
    <sheet name="Warm-up Cool-down information" sheetId="9" r:id="rId10"/>
    <sheet name="Warm-up Cool-down template" sheetId="25" r:id="rId11"/>
    <sheet name="Blank STP" sheetId="33" r:id="rId12"/>
    <sheet name="Échauff-Retour au calme" sheetId="27" state="hidden" r:id="rId13"/>
    <sheet name="Èchauff-Retour au calme modèle" sheetId="28" state="hidden" r:id="rId14"/>
    <sheet name="PES Vierge" sheetId="32" state="hidden" r:id="rId15"/>
  </sheets>
  <externalReferences>
    <externalReference r:id="rId16"/>
    <externalReference r:id="rId17"/>
  </externalReferences>
  <definedNames>
    <definedName name="Abilities">Planner!$K$27:$K$36</definedName>
    <definedName name="AbilitiesStart">STP!$B$19</definedName>
    <definedName name="AbilitiesTable">Planner!$K$26</definedName>
    <definedName name="ATable">STP!$A$109</definedName>
    <definedName name="CompetitionDates">Planner!$A$27:$A$66</definedName>
    <definedName name="Competitions">Planner!$A$27:$B$66</definedName>
    <definedName name="CompetitionsTable">Planner!$A$26</definedName>
    <definedName name="DateWeeks">STP!$D$7:$BB$7</definedName>
    <definedName name="DateWeekStart">STP!$D$7</definedName>
    <definedName name="Events">Planner!$D$27:$E$36</definedName>
    <definedName name="EventsDates">Planner!$D$27:$D$36</definedName>
    <definedName name="EventsTable">Planner!$D$26</definedName>
    <definedName name="FirstUse">Language!$E$5</definedName>
    <definedName name="LanguageChoice">Language!$E$2</definedName>
    <definedName name="LanguageTable" localSheetId="11">[1]!Table1[#All]</definedName>
    <definedName name="LanguageTable" localSheetId="12">[2]!Table1[#All]</definedName>
    <definedName name="LanguageTable" localSheetId="13">[2]!Table1[#All]</definedName>
    <definedName name="LanguageTable" localSheetId="14">[1]!Table1[#All]</definedName>
    <definedName name="LanguageTable" localSheetId="0">Table1[#All]</definedName>
    <definedName name="LanguageTable">Table1[#All]</definedName>
    <definedName name="MicrocycleWeeks">STP!$C$14:$BB$14</definedName>
    <definedName name="MicrocycleWeeksStart">STP!$C$14:$D$14</definedName>
    <definedName name="Month1">STP!$B$6</definedName>
    <definedName name="ObjectiveDates">Planner!$A$17:$A$22</definedName>
    <definedName name="Objectives">Planner!$A$17:$B$22</definedName>
    <definedName name="ObjectivesTable">Planner!$A$16</definedName>
    <definedName name="_xlnm.Print_Area" localSheetId="11">'Blank STP'!$A$1:$BB$32</definedName>
    <definedName name="_xlnm.Print_Area" localSheetId="12">'Échauff-Retour au calme'!$A$1:$D$13</definedName>
    <definedName name="_xlnm.Print_Area" localSheetId="13">'Èchauff-Retour au calme modèle'!$A$1:$D$13</definedName>
    <definedName name="_xlnm.Print_Area" localSheetId="14">'PES Vierge'!$A$1:$BB$32</definedName>
    <definedName name="_xlnm.Print_Area" localSheetId="7">STP!$A$1:$D$931</definedName>
    <definedName name="_xlnm.Print_Area" localSheetId="2">'STP Backup'!$A$1:$AC$28</definedName>
    <definedName name="StartWeek">STP!$E$7</definedName>
    <definedName name="STPEndDate">Planner!$B$10</definedName>
    <definedName name="STPLength" localSheetId="11">[1]Planner!$B$8</definedName>
    <definedName name="STPLength" localSheetId="14">[1]Planner!$B$8</definedName>
    <definedName name="STPLength">Planner!$B$8</definedName>
    <definedName name="STPTable">STP!$A$6:$BB$28</definedName>
    <definedName name="Tactics">Planner!$I$27:$I$36</definedName>
    <definedName name="TacticsStart">STP!$B$17</definedName>
    <definedName name="TacticsTable">Planner!$I$26</definedName>
    <definedName name="Techniques">Planner!$G$27:$G$36</definedName>
    <definedName name="TechniquesStart">STP!$B$15</definedName>
    <definedName name="TechniquesTable">Planner!$G$26</definedName>
    <definedName name="TextTable">Language!$A:$C</definedName>
    <definedName name="TTable">STP!$A$100</definedName>
    <definedName name="UserGuideLongDateCell">'Guide d''utilisation'!$F$18</definedName>
    <definedName name="WorkoutType">!$G$28:$G$60</definedName>
    <definedName name="wrongstuff" localSheetId="11">[1]!Table1[#All]</definedName>
    <definedName name="wrongstuff" localSheetId="14">[1]!Table1[#All]</definedName>
    <definedName name="wrongstuff">Table1[#All]</definedName>
    <definedName name="YearStart" localSheetId="11">[1]Planner!$B$6</definedName>
    <definedName name="YearStart" localSheetId="12">[2]Planner!$B$5</definedName>
    <definedName name="YearStart" localSheetId="13">[2]Planner!$B$5</definedName>
    <definedName name="YearStart" localSheetId="14">[1]Planner!$B$6</definedName>
    <definedName name="YearStart">Planner!$B$6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1" i="19" l="1"/>
  <c r="A110" i="19"/>
  <c r="A103" i="19"/>
  <c r="A102" i="19"/>
  <c r="A101" i="19"/>
  <c r="A23" i="19"/>
  <c r="A22" i="19"/>
  <c r="A21" i="19"/>
  <c r="B19" i="19"/>
  <c r="B17" i="19"/>
  <c r="B15" i="19"/>
  <c r="A15" i="19"/>
  <c r="B14" i="19"/>
  <c r="B13" i="19"/>
  <c r="B12" i="19"/>
  <c r="B11" i="19"/>
  <c r="A11" i="19"/>
  <c r="A10" i="19"/>
  <c r="A9" i="19"/>
  <c r="A8" i="19"/>
  <c r="C7" i="19"/>
  <c r="D7" i="19" s="1"/>
  <c r="E7" i="19" s="1"/>
  <c r="F7" i="19" s="1"/>
  <c r="G7" i="19" s="1"/>
  <c r="H7" i="19" s="1"/>
  <c r="I7" i="19" s="1"/>
  <c r="J7" i="19" s="1"/>
  <c r="K7" i="19" s="1"/>
  <c r="L7" i="19" s="1"/>
  <c r="M7" i="19" s="1"/>
  <c r="N7" i="19" s="1"/>
  <c r="O7" i="19" s="1"/>
  <c r="P7" i="19" s="1"/>
  <c r="Q7" i="19" s="1"/>
  <c r="R7" i="19" s="1"/>
  <c r="S7" i="19" s="1"/>
  <c r="T7" i="19" s="1"/>
  <c r="U7" i="19" s="1"/>
  <c r="V7" i="19" s="1"/>
  <c r="W7" i="19" s="1"/>
  <c r="X7" i="19" s="1"/>
  <c r="Y7" i="19" s="1"/>
  <c r="Z7" i="19" s="1"/>
  <c r="AA7" i="19" s="1"/>
  <c r="AB7" i="19" s="1"/>
  <c r="AC7" i="19" s="1"/>
  <c r="AD7" i="19" s="1"/>
  <c r="AE7" i="19" s="1"/>
  <c r="AF7" i="19" s="1"/>
  <c r="AG7" i="19" s="1"/>
  <c r="AH7" i="19" s="1"/>
  <c r="AI7" i="19" s="1"/>
  <c r="AJ7" i="19" s="1"/>
  <c r="AK7" i="19" s="1"/>
  <c r="AL7" i="19" s="1"/>
  <c r="AM7" i="19" s="1"/>
  <c r="AN7" i="19" s="1"/>
  <c r="AO7" i="19" s="1"/>
  <c r="AP7" i="19" s="1"/>
  <c r="AQ7" i="19" s="1"/>
  <c r="AR7" i="19" s="1"/>
  <c r="AS7" i="19" s="1"/>
  <c r="AT7" i="19" s="1"/>
  <c r="AU7" i="19" s="1"/>
  <c r="AV7" i="19" s="1"/>
  <c r="AW7" i="19" s="1"/>
  <c r="AX7" i="19" s="1"/>
  <c r="AY7" i="19" s="1"/>
  <c r="AZ7" i="19" s="1"/>
  <c r="BA7" i="19" s="1"/>
  <c r="BB7" i="19" s="1"/>
  <c r="B7" i="19"/>
  <c r="B6" i="19"/>
  <c r="A6" i="19"/>
  <c r="B4" i="19"/>
  <c r="A4" i="19"/>
  <c r="A28" i="33" l="1"/>
  <c r="A27" i="33"/>
  <c r="A18" i="33"/>
  <c r="A17" i="33"/>
  <c r="A16" i="33"/>
  <c r="A1" i="7" l="1" a="1"/>
  <c r="A1" i="7" s="1"/>
  <c r="A111" i="13" l="1"/>
  <c r="A110" i="13"/>
  <c r="A103" i="13"/>
  <c r="A102" i="13"/>
  <c r="A101" i="13"/>
  <c r="A23" i="13"/>
  <c r="A22" i="13"/>
  <c r="A21" i="13"/>
  <c r="B19" i="13"/>
  <c r="B17" i="13"/>
  <c r="B15" i="13"/>
  <c r="A15" i="13"/>
  <c r="B14" i="13"/>
  <c r="B13" i="13"/>
  <c r="B12" i="13"/>
  <c r="B11" i="13"/>
  <c r="A11" i="13"/>
  <c r="A10" i="13"/>
  <c r="A9" i="13"/>
  <c r="A8" i="13"/>
  <c r="C7" i="13"/>
  <c r="D7" i="13" s="1"/>
  <c r="E7" i="13" s="1"/>
  <c r="F7" i="13" s="1"/>
  <c r="G7" i="13" s="1"/>
  <c r="H7" i="13" s="1"/>
  <c r="I7" i="13" s="1"/>
  <c r="J7" i="13" s="1"/>
  <c r="K7" i="13" s="1"/>
  <c r="L7" i="13" s="1"/>
  <c r="M7" i="13" s="1"/>
  <c r="N7" i="13" s="1"/>
  <c r="O7" i="13" s="1"/>
  <c r="P7" i="13" s="1"/>
  <c r="Q7" i="13" s="1"/>
  <c r="R7" i="13" s="1"/>
  <c r="S7" i="13" s="1"/>
  <c r="T7" i="13" s="1"/>
  <c r="U7" i="13" s="1"/>
  <c r="V7" i="13" s="1"/>
  <c r="W7" i="13" s="1"/>
  <c r="X7" i="13" s="1"/>
  <c r="Y7" i="13" s="1"/>
  <c r="Z7" i="13" s="1"/>
  <c r="AA7" i="13" s="1"/>
  <c r="AB7" i="13" s="1"/>
  <c r="AC7" i="13" s="1"/>
  <c r="AD7" i="13" s="1"/>
  <c r="AE7" i="13" s="1"/>
  <c r="AF7" i="13" s="1"/>
  <c r="AG7" i="13" s="1"/>
  <c r="AH7" i="13" s="1"/>
  <c r="AI7" i="13" s="1"/>
  <c r="AJ7" i="13" s="1"/>
  <c r="AK7" i="13" s="1"/>
  <c r="AL7" i="13" s="1"/>
  <c r="AM7" i="13" s="1"/>
  <c r="AN7" i="13" s="1"/>
  <c r="AO7" i="13" s="1"/>
  <c r="AP7" i="13" s="1"/>
  <c r="AQ7" i="13" s="1"/>
  <c r="AR7" i="13" s="1"/>
  <c r="AS7" i="13" s="1"/>
  <c r="AT7" i="13" s="1"/>
  <c r="AU7" i="13" s="1"/>
  <c r="AV7" i="13" s="1"/>
  <c r="AW7" i="13" s="1"/>
  <c r="AX7" i="13" s="1"/>
  <c r="AY7" i="13" s="1"/>
  <c r="AZ7" i="13" s="1"/>
  <c r="BA7" i="13" s="1"/>
  <c r="BB7" i="13" s="1"/>
  <c r="B7" i="13"/>
  <c r="B6" i="13"/>
  <c r="A6" i="13"/>
  <c r="B4" i="13"/>
  <c r="A4" i="13"/>
  <c r="B10" i="7" l="1"/>
  <c r="A10" i="7" a="1"/>
  <c r="A10" i="7" s="1"/>
  <c r="A6" i="7" a="1"/>
  <c r="A6" i="7" s="1"/>
  <c r="A8" i="7" l="1" a="1"/>
  <c r="A8" i="7" s="1"/>
  <c r="F18" i="26" l="1"/>
  <c r="E18" i="26"/>
  <c r="B16" i="7" l="1"/>
  <c r="D1" i="7" l="1"/>
  <c r="A16" i="7" l="1"/>
  <c r="A14" i="7"/>
  <c r="F18" i="24" l="1"/>
  <c r="E18" i="24"/>
  <c r="I31" i="18" l="1"/>
  <c r="A31" i="18"/>
  <c r="I27" i="18"/>
  <c r="A27" i="18"/>
  <c r="I23" i="18"/>
  <c r="A20" i="18"/>
  <c r="I19" i="18"/>
  <c r="A19" i="18"/>
  <c r="I15" i="18"/>
  <c r="A12" i="18"/>
  <c r="I11" i="18"/>
  <c r="A11" i="18"/>
  <c r="I6" i="18"/>
  <c r="A6" i="18"/>
  <c r="A5" i="18"/>
  <c r="D4" i="18"/>
  <c r="A4" i="18"/>
  <c r="B3" i="18"/>
  <c r="H2" i="18"/>
  <c r="F2" i="18"/>
  <c r="D2" i="18"/>
  <c r="A2" i="18"/>
  <c r="A1" i="18"/>
  <c r="B3" i="8" l="1"/>
  <c r="K26" i="7" l="1"/>
  <c r="I26" i="7"/>
  <c r="G26" i="7"/>
  <c r="E26" i="7"/>
  <c r="D26" i="7"/>
  <c r="B26" i="7"/>
  <c r="A26" i="7"/>
  <c r="D24" i="7"/>
  <c r="A4" i="7" l="1"/>
  <c r="A24" i="7"/>
  <c r="A12" i="7"/>
  <c r="H2" i="8"/>
  <c r="I28" i="8"/>
  <c r="A28" i="8"/>
  <c r="A24" i="8"/>
  <c r="I24" i="8"/>
  <c r="I20" i="8"/>
  <c r="A17" i="8"/>
  <c r="I16" i="8"/>
  <c r="A16" i="8"/>
  <c r="I12" i="8"/>
  <c r="A9" i="8"/>
  <c r="I8" i="8"/>
  <c r="A8" i="8"/>
  <c r="I6" i="8"/>
  <c r="A7" i="8"/>
  <c r="A5" i="8"/>
  <c r="D4" i="8"/>
  <c r="A4" i="8"/>
  <c r="F2" i="8"/>
  <c r="A2" i="8"/>
  <c r="D2" i="8"/>
  <c r="A1"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<sst xmlns="http://schemas.openxmlformats.org/spreadsheetml/2006/main" count="500" uniqueCount="397">
  <si>
    <t>Dates</t>
  </si>
  <si>
    <t>Months</t>
  </si>
  <si>
    <t>Training</t>
  </si>
  <si>
    <t>Periodization</t>
  </si>
  <si>
    <t>Period</t>
  </si>
  <si>
    <t>Meso</t>
  </si>
  <si>
    <t>Tactics</t>
  </si>
  <si>
    <t>Loading Pattern</t>
  </si>
  <si>
    <t>volume)</t>
  </si>
  <si>
    <t>Practice Plan</t>
  </si>
  <si>
    <t>TEAM:</t>
  </si>
  <si>
    <t>DATE:</t>
  </si>
  <si>
    <t>TIME: from</t>
  </si>
  <si>
    <t>to</t>
  </si>
  <si>
    <t>LOCATION:</t>
  </si>
  <si>
    <t>Introduction</t>
  </si>
  <si>
    <t>Include general and specific warm-up</t>
  </si>
  <si>
    <t>Warm-up</t>
  </si>
  <si>
    <t>Equipment needed</t>
  </si>
  <si>
    <t>Pay attention to the order of the activities</t>
  </si>
  <si>
    <t>Cool-down</t>
  </si>
  <si>
    <t>Conclusion</t>
  </si>
  <si>
    <r>
      <t> </t>
    </r>
    <r>
      <rPr>
        <sz val="11"/>
        <color theme="1"/>
        <rFont val="Arial"/>
        <family val="2"/>
      </rPr>
      <t>Template to be updated – see notes below</t>
    </r>
  </si>
  <si>
    <t>2. Decrease the chance of Injury</t>
  </si>
  <si>
    <t>Select from the Components below, what you would require for your athletes in preparation for each training session. ADD your favorite exercises.</t>
  </si>
  <si>
    <t>COMPONENTS of a WARM UP</t>
  </si>
  <si>
    <t>DEFINITION</t>
  </si>
  <si>
    <t>TIME</t>
  </si>
  <si>
    <t>SAMPLE EXERCISES</t>
  </si>
  <si>
    <t xml:space="preserve">Light aerobic activity to increase blood flow, heart rate, and body temperature. </t>
  </si>
  <si>
    <t>Jogging, biking, skipping rope</t>
  </si>
  <si>
    <t>2. Soft Tissue Work</t>
  </si>
  <si>
    <t>3. Static Stretch</t>
  </si>
  <si>
    <t>4. Activiation</t>
  </si>
  <si>
    <t>A common problem found in both athletes and non-athletes, is the inability to adequately activate certain muscle groups. Whether it be from prolonged sitting or the biomechanical demands of a sport, muscles can become neurologically “sleepy.” Activation exercises re-establish a neural drive to those muscles and reinforce proper firing patterns. Two common areas that benefit from activation exercises are the gluteal and lower trapezius muscles.</t>
  </si>
  <si>
    <t>5. Dynamic Stretches/Movement Prep</t>
  </si>
  <si>
    <t>5 minutes</t>
  </si>
  <si>
    <t>Techniques</t>
  </si>
  <si>
    <t>Events</t>
  </si>
  <si>
    <t>Competitions</t>
  </si>
  <si>
    <t>Acquire - A</t>
  </si>
  <si>
    <t>Consolidate - C</t>
  </si>
  <si>
    <t>Refine - R</t>
  </si>
  <si>
    <t>Abilities</t>
  </si>
  <si>
    <t>Develop - D</t>
  </si>
  <si>
    <t>Maintain - M</t>
  </si>
  <si>
    <t>Date</t>
  </si>
  <si>
    <t>Text Number</t>
  </si>
  <si>
    <t>English</t>
  </si>
  <si>
    <t>French</t>
  </si>
  <si>
    <t>p1</t>
  </si>
  <si>
    <t>p2</t>
  </si>
  <si>
    <t>p4</t>
  </si>
  <si>
    <t>p5</t>
  </si>
  <si>
    <t>p6</t>
  </si>
  <si>
    <t>p7</t>
  </si>
  <si>
    <t>p8</t>
  </si>
  <si>
    <t>p9</t>
  </si>
  <si>
    <t>p10</t>
  </si>
  <si>
    <t>p3</t>
  </si>
  <si>
    <t>y1</t>
  </si>
  <si>
    <t>y2</t>
  </si>
  <si>
    <t>y3</t>
  </si>
  <si>
    <t>y4</t>
  </si>
  <si>
    <t>y5</t>
  </si>
  <si>
    <t>y6</t>
  </si>
  <si>
    <t>y7</t>
  </si>
  <si>
    <t>y8</t>
  </si>
  <si>
    <t>y9</t>
  </si>
  <si>
    <t>y10</t>
  </si>
  <si>
    <t>y11</t>
  </si>
  <si>
    <t>y12</t>
  </si>
  <si>
    <t>y13</t>
  </si>
  <si>
    <t>y14</t>
  </si>
  <si>
    <t>y15</t>
  </si>
  <si>
    <t>y16</t>
  </si>
  <si>
    <t>y17</t>
  </si>
  <si>
    <t>Week of/Date</t>
  </si>
  <si>
    <t>Phase</t>
  </si>
  <si>
    <t>Microcycles</t>
  </si>
  <si>
    <t>(% of max week</t>
  </si>
  <si>
    <t>p11</t>
  </si>
  <si>
    <t>p12</t>
  </si>
  <si>
    <t>PP1</t>
  </si>
  <si>
    <t>PP2</t>
  </si>
  <si>
    <t>PP3</t>
  </si>
  <si>
    <t>PP4</t>
  </si>
  <si>
    <t>PP5</t>
  </si>
  <si>
    <t>PP6</t>
  </si>
  <si>
    <t>PP7</t>
  </si>
  <si>
    <t>PP8</t>
  </si>
  <si>
    <t>PP9</t>
  </si>
  <si>
    <t>PP10</t>
  </si>
  <si>
    <t>PP11</t>
  </si>
  <si>
    <t>PP12</t>
  </si>
  <si>
    <t>PP13</t>
  </si>
  <si>
    <t>PP14</t>
  </si>
  <si>
    <t>PP15</t>
  </si>
  <si>
    <t>PP16</t>
  </si>
  <si>
    <t>PP17</t>
  </si>
  <si>
    <t>PP18</t>
  </si>
  <si>
    <t>PP19</t>
  </si>
  <si>
    <t>PP20</t>
  </si>
  <si>
    <t>PP21</t>
  </si>
  <si>
    <t>PP22</t>
  </si>
  <si>
    <t>EQUIPMENT NEEDED</t>
  </si>
  <si>
    <t>Key message/safety</t>
  </si>
  <si>
    <t>Main Part</t>
  </si>
  <si>
    <t>OBJECTIVE:</t>
  </si>
  <si>
    <t>p13</t>
  </si>
  <si>
    <t>p14</t>
  </si>
  <si>
    <t>Language Choice</t>
  </si>
  <si>
    <t>p15</t>
  </si>
  <si>
    <t>y18</t>
  </si>
  <si>
    <t>y19</t>
  </si>
  <si>
    <t>y20</t>
  </si>
  <si>
    <t>y21</t>
  </si>
  <si>
    <t>y22</t>
  </si>
  <si>
    <t>y23</t>
  </si>
  <si>
    <t>p16</t>
  </si>
  <si>
    <t>p17</t>
  </si>
  <si>
    <t>p18</t>
  </si>
  <si>
    <t xml:space="preserve">The Year Start Date is after the date for event </t>
  </si>
  <si>
    <t xml:space="preserve">The Year Start Date is after the date for competition </t>
  </si>
  <si>
    <t>p19</t>
  </si>
  <si>
    <t>p20</t>
  </si>
  <si>
    <t>PP23</t>
  </si>
  <si>
    <t>AGE/LEVEL:</t>
  </si>
  <si>
    <t>pp24</t>
  </si>
  <si>
    <t>Create Practice Plan</t>
  </si>
  <si>
    <t>s1</t>
  </si>
  <si>
    <t>Language</t>
  </si>
  <si>
    <t>s2</t>
  </si>
  <si>
    <t>Planner</t>
  </si>
  <si>
    <t>s3</t>
  </si>
  <si>
    <t>s4</t>
  </si>
  <si>
    <t>pp25</t>
  </si>
  <si>
    <t>Enter the name for the new Practice Plan sheet. These characters are not allowed: \ , / , * , [ , ] , : , ?. Maximum 31 characters long.</t>
  </si>
  <si>
    <t>p21</t>
  </si>
  <si>
    <t>EXERCISES</t>
  </si>
  <si>
    <t>First Use</t>
  </si>
  <si>
    <t>System Date Format</t>
  </si>
  <si>
    <t>About</t>
  </si>
  <si>
    <t>Planner Worksheet</t>
  </si>
  <si>
    <t>Warm Up Cool Down</t>
  </si>
  <si>
    <r>
      <rPr>
        <sz val="9"/>
        <color rgb="FF000000"/>
        <rFont val="Calibri"/>
        <family val="2"/>
        <scheme val="minor"/>
      </rPr>
      <t>Compétitions</t>
    </r>
  </si>
  <si>
    <r>
      <rPr>
        <sz val="9"/>
        <rFont val="Calibri"/>
        <family val="2"/>
        <scheme val="minor"/>
      </rPr>
      <t>Événements</t>
    </r>
  </si>
  <si>
    <r>
      <rPr>
        <sz val="9"/>
        <color rgb="FF000000"/>
        <rFont val="Calibri"/>
        <family val="2"/>
        <scheme val="minor"/>
      </rPr>
      <t>Date</t>
    </r>
  </si>
  <si>
    <t>Competition</t>
  </si>
  <si>
    <r>
      <rPr>
        <sz val="9"/>
        <color rgb="FF000000"/>
        <rFont val="Calibri"/>
        <family val="2"/>
        <scheme val="minor"/>
      </rPr>
      <t>Compétition</t>
    </r>
  </si>
  <si>
    <t>Event</t>
  </si>
  <si>
    <r>
      <rPr>
        <sz val="9"/>
        <color rgb="FF000000"/>
        <rFont val="Calibri"/>
        <family val="2"/>
        <scheme val="minor"/>
      </rPr>
      <t>Événement</t>
    </r>
  </si>
  <si>
    <r>
      <rPr>
        <sz val="9"/>
        <color rgb="FF000000"/>
        <rFont val="Calibri"/>
        <family val="2"/>
        <scheme val="minor"/>
      </rPr>
      <t>Techniques</t>
    </r>
  </si>
  <si>
    <r>
      <rPr>
        <sz val="9"/>
        <color rgb="FF000000"/>
        <rFont val="Calibri"/>
        <family val="2"/>
        <scheme val="minor"/>
      </rPr>
      <t>Tactiques</t>
    </r>
  </si>
  <si>
    <r>
      <rPr>
        <sz val="9"/>
        <rFont val="Calibri"/>
        <family val="2"/>
        <scheme val="minor"/>
      </rPr>
      <t>Vous allez supprimer toutes les données du tableur. Voulez-vous poursuivre?</t>
    </r>
  </si>
  <si>
    <r>
      <rPr>
        <sz val="9"/>
        <color rgb="FF000000"/>
        <rFont val="Calibri"/>
        <family val="2"/>
        <scheme val="minor"/>
      </rPr>
      <t xml:space="preserve">La date de début d’année est ultérieure à celle de la compétition </t>
    </r>
  </si>
  <si>
    <r>
      <rPr>
        <sz val="9"/>
        <color rgb="FF000000"/>
        <rFont val="Calibri"/>
        <family val="2"/>
        <scheme val="minor"/>
      </rPr>
      <t xml:space="preserve">La date de début d’année est ultérieure à celle de l’événement </t>
    </r>
  </si>
  <si>
    <r>
      <rPr>
        <sz val="9"/>
        <color rgb="FF000000"/>
        <rFont val="Calibri"/>
        <family val="2"/>
        <scheme val="minor"/>
      </rPr>
      <t>Dates</t>
    </r>
  </si>
  <si>
    <r>
      <rPr>
        <sz val="9"/>
        <color rgb="FF000000"/>
        <rFont val="Calibri"/>
        <family val="2"/>
        <scheme val="minor"/>
      </rPr>
      <t>Mois</t>
    </r>
  </si>
  <si>
    <r>
      <rPr>
        <sz val="9"/>
        <color rgb="FF000000"/>
        <rFont val="Calibri"/>
        <family val="2"/>
        <scheme val="minor"/>
      </rPr>
      <t>Semaine du/date</t>
    </r>
  </si>
  <si>
    <r>
      <rPr>
        <sz val="9"/>
        <color rgb="FF000000"/>
        <rFont val="Calibri"/>
        <family val="2"/>
        <scheme val="minor"/>
      </rPr>
      <t>Entraînement</t>
    </r>
  </si>
  <si>
    <r>
      <rPr>
        <sz val="9"/>
        <color rgb="FF000000"/>
        <rFont val="Calibri"/>
        <family val="2"/>
        <scheme val="minor"/>
      </rPr>
      <t>Période</t>
    </r>
  </si>
  <si>
    <r>
      <rPr>
        <sz val="9"/>
        <color rgb="FF000000"/>
        <rFont val="Calibri"/>
        <family val="2"/>
        <scheme val="minor"/>
      </rPr>
      <t>Phase</t>
    </r>
  </si>
  <si>
    <r>
      <rPr>
        <sz val="9"/>
        <color rgb="FF000000"/>
        <rFont val="Calibri"/>
        <family val="2"/>
        <scheme val="minor"/>
      </rPr>
      <t>Méso</t>
    </r>
  </si>
  <si>
    <r>
      <rPr>
        <sz val="9"/>
        <color rgb="FF000000"/>
        <rFont val="Calibri"/>
        <family val="2"/>
        <scheme val="minor"/>
      </rPr>
      <t>Microcycles</t>
    </r>
  </si>
  <si>
    <r>
      <rPr>
        <sz val="9"/>
        <color rgb="FF000000"/>
        <rFont val="Calibri"/>
        <family val="2"/>
        <scheme val="minor"/>
      </rPr>
      <t>Périodisation</t>
    </r>
  </si>
  <si>
    <r>
      <rPr>
        <sz val="9"/>
        <color rgb="FF000000"/>
        <rFont val="Calibri"/>
        <family val="2"/>
        <scheme val="minor"/>
      </rPr>
      <t>Schéma de charge</t>
    </r>
  </si>
  <si>
    <r>
      <rPr>
        <sz val="9"/>
        <color rgb="FF000000"/>
        <rFont val="Calibri"/>
        <family val="2"/>
        <scheme val="minor"/>
      </rPr>
      <t>(% du volume max.</t>
    </r>
  </si>
  <si>
    <r>
      <rPr>
        <sz val="9"/>
        <color rgb="FF000000"/>
        <rFont val="Calibri"/>
        <family val="2"/>
        <scheme val="minor"/>
      </rPr>
      <t>pour la semaine)</t>
    </r>
  </si>
  <si>
    <r>
      <rPr>
        <sz val="9"/>
        <color rgb="FF000000"/>
        <rFont val="Calibri"/>
        <family val="2"/>
        <scheme val="minor"/>
      </rPr>
      <t>Acquérir – A</t>
    </r>
  </si>
  <si>
    <r>
      <rPr>
        <sz val="9"/>
        <color rgb="FF000000"/>
        <rFont val="Calibri"/>
        <family val="2"/>
        <scheme val="minor"/>
      </rPr>
      <t>Consolider – C</t>
    </r>
  </si>
  <si>
    <r>
      <rPr>
        <sz val="9"/>
        <color rgb="FF000000"/>
        <rFont val="Calibri"/>
        <family val="2"/>
        <scheme val="minor"/>
      </rPr>
      <t>Raffiner – R</t>
    </r>
  </si>
  <si>
    <r>
      <rPr>
        <sz val="9"/>
        <color rgb="FF000000"/>
        <rFont val="Calibri"/>
        <family val="2"/>
        <scheme val="minor"/>
      </rPr>
      <t>Développer – D</t>
    </r>
  </si>
  <si>
    <r>
      <rPr>
        <sz val="9"/>
        <color rgb="FF000000"/>
        <rFont val="Calibri"/>
        <family val="2"/>
        <scheme val="minor"/>
      </rPr>
      <t>Maintenir – M</t>
    </r>
  </si>
  <si>
    <r>
      <rPr>
        <sz val="9"/>
        <color rgb="FF000000"/>
        <rFont val="Calibri"/>
        <family val="2"/>
        <scheme val="minor"/>
      </rPr>
      <t>Plan de séance d’entraînement</t>
    </r>
  </si>
  <si>
    <r>
      <rPr>
        <sz val="9"/>
        <color rgb="FF000000"/>
        <rFont val="Calibri"/>
        <family val="2"/>
        <scheme val="minor"/>
      </rPr>
      <t>ÉQUIPE :</t>
    </r>
  </si>
  <si>
    <r>
      <rPr>
        <sz val="9"/>
        <color rgb="FF000000"/>
        <rFont val="Calibri"/>
        <family val="2"/>
        <scheme val="minor"/>
      </rPr>
      <t>DATE :</t>
    </r>
  </si>
  <si>
    <r>
      <rPr>
        <sz val="9"/>
        <color rgb="FF000000"/>
        <rFont val="Calibri"/>
        <family val="2"/>
        <scheme val="minor"/>
      </rPr>
      <t>DURÉE : de</t>
    </r>
  </si>
  <si>
    <r>
      <rPr>
        <sz val="9"/>
        <color rgb="FF000000"/>
        <rFont val="Calibri"/>
        <family val="2"/>
        <scheme val="minor"/>
      </rPr>
      <t>à</t>
    </r>
  </si>
  <si>
    <r>
      <rPr>
        <sz val="9"/>
        <color rgb="FF000000"/>
        <rFont val="Calibri"/>
        <family val="2"/>
        <scheme val="minor"/>
      </rPr>
      <t>LIEU :</t>
    </r>
  </si>
  <si>
    <r>
      <rPr>
        <sz val="9"/>
        <color rgb="FF000000"/>
        <rFont val="Calibri"/>
        <family val="2"/>
        <scheme val="minor"/>
      </rPr>
      <t>OBJECTIF :</t>
    </r>
  </si>
  <si>
    <r>
      <rPr>
        <sz val="9"/>
        <color rgb="FF000000"/>
        <rFont val="Calibri"/>
        <family val="2"/>
        <scheme val="minor"/>
      </rPr>
      <t>ÉQUIPEMENT REQUIS</t>
    </r>
  </si>
  <si>
    <r>
      <rPr>
        <sz val="9"/>
        <color rgb="FF000000"/>
        <rFont val="Calibri"/>
        <family val="2"/>
        <scheme val="minor"/>
      </rPr>
      <t>Introduction</t>
    </r>
  </si>
  <si>
    <r>
      <rPr>
        <sz val="9"/>
        <color rgb="FF000000"/>
        <rFont val="Calibri"/>
        <family val="2"/>
        <scheme val="minor"/>
      </rPr>
      <t>Message clé/sécurité</t>
    </r>
  </si>
  <si>
    <r>
      <rPr>
        <sz val="9"/>
        <color rgb="FF000000"/>
        <rFont val="Calibri"/>
        <family val="2"/>
        <scheme val="minor"/>
      </rPr>
      <t>Intégrer échauffement général et spécifique</t>
    </r>
  </si>
  <si>
    <r>
      <rPr>
        <sz val="9"/>
        <color rgb="FF000000"/>
        <rFont val="Calibri"/>
        <family val="2"/>
        <scheme val="minor"/>
      </rPr>
      <t>Échauffement</t>
    </r>
  </si>
  <si>
    <r>
      <rPr>
        <sz val="9"/>
        <color rgb="FF000000"/>
        <rFont val="Calibri"/>
        <family val="2"/>
        <scheme val="minor"/>
      </rPr>
      <t>Équipement requis</t>
    </r>
  </si>
  <si>
    <r>
      <rPr>
        <sz val="9"/>
        <color rgb="FF000000"/>
        <rFont val="Calibri"/>
        <family val="2"/>
        <scheme val="minor"/>
      </rPr>
      <t>Attention à l’ordre des activités</t>
    </r>
  </si>
  <si>
    <r>
      <rPr>
        <sz val="9"/>
        <color rgb="FF000000"/>
        <rFont val="Calibri"/>
        <family val="2"/>
        <scheme val="minor"/>
      </rPr>
      <t>Partie principale</t>
    </r>
  </si>
  <si>
    <r>
      <rPr>
        <sz val="9"/>
        <color rgb="FF000000"/>
        <rFont val="Calibri"/>
        <family val="2"/>
        <scheme val="minor"/>
      </rPr>
      <t>Retour au calme</t>
    </r>
  </si>
  <si>
    <r>
      <rPr>
        <sz val="9"/>
        <color rgb="FF000000"/>
        <rFont val="Calibri"/>
        <family val="2"/>
        <scheme val="minor"/>
      </rPr>
      <t>Conclusion</t>
    </r>
  </si>
  <si>
    <r>
      <rPr>
        <sz val="9"/>
        <rFont val="Calibri"/>
        <family val="2"/>
        <scheme val="minor"/>
      </rPr>
      <t>ÂGE/NIVEAU :</t>
    </r>
  </si>
  <si>
    <r>
      <rPr>
        <sz val="9"/>
        <rFont val="Calibri"/>
        <family val="2"/>
        <scheme val="minor"/>
      </rPr>
      <t>Créer un plan de séance d’entraînement</t>
    </r>
  </si>
  <si>
    <r>
      <rPr>
        <sz val="9"/>
        <rFont val="Calibri"/>
        <family val="2"/>
        <scheme val="minor"/>
      </rPr>
      <t>Entrez le nom du nouveau plan de séance d’entraînement. Il ne peut contenir ces caractères : \ , / , * , [ , ] , : , ?. Maximum de 31 caractères.</t>
    </r>
  </si>
  <si>
    <r>
      <rPr>
        <sz val="9"/>
        <rFont val="Calibri"/>
        <family val="2"/>
        <scheme val="minor"/>
      </rPr>
      <t>Langue</t>
    </r>
  </si>
  <si>
    <r>
      <rPr>
        <sz val="9"/>
        <rFont val="Calibri"/>
        <family val="2"/>
        <scheme val="minor"/>
      </rPr>
      <t>Planificateur</t>
    </r>
  </si>
  <si>
    <r>
      <rPr>
        <sz val="9"/>
        <rFont val="Calibri"/>
        <family val="2"/>
        <scheme val="minor"/>
      </rPr>
      <t>Plan de séance d’entraînement</t>
    </r>
  </si>
  <si>
    <t>C’est la dernière étape d’un échauffement complet. L’intensité et la vitesse de mouvement augmentent et les exercices sont déterminés en fonction du sport et du type de séance d’entraînement. Par exemple, un coureur qui débute un entraînement de vitesse sur piste doit privilégier les accélérations linéaires et les sprints sur courte distance, tandis qu’un joueur de basketball doit effectuer des mouvements sur plusieurs plans (mouvements linéaires, latéraux, diagonaux) et des changements de direction. Cela comprend des habiletés fermées et ouvertes (circuits prédéterminés contre réactions à des commandes verbales ou visuelles). Veillez à ne pas exiger un volume trop élevé de travail. L’objectif est d’augmenter l’intensité sans causer de fatigue. Pour y arriver, prévoyez des périodes de repos fixes.</t>
  </si>
  <si>
    <t>Ce sont des mouvements qui sollicitent plusieurs articulations, impliquent l’ensemble du corps et visent la pleine amplitude de mouvement. Les mouvements doivent se faire sur différents plans (latéral, rotatif... pas seulement linéaire) et leur qualité doit être élevée (précis et contrôlés). La plupart de ces mouvements sont exécutés de 8 à 10 fois chaque côté, sur 15 m.</t>
  </si>
  <si>
    <t>Un problème courant chez les athlètes et les non-athlètes est l’incapacité d’activer adéquatement certains groupes musculaires. Que ce soit à cause d’une position assise prolongée ou des exigences biomécaniques d’un sport, les muscles peuvent développer une « somnolence » neurologique. Les exercices d’activation rétablissent le réflexe d’exécution de ces muscles et renforcent les bons schémas d’activation. Les fessiers et le faisceau inférieur du trapèze sont des muscles pour lesquels ce type d’exercice est bénéfique.</t>
  </si>
  <si>
    <t>Exercices de roulement pour augmenter l’apport sanguin aux groupes musculaires et traiter les restrictions liées aux tissus mous. Utilisez, entre autres, des rouleaux en mousse, des balles de crosse et des « bâtons » pour détendre les muscles qui seront très sollicités durant l’activité, qui sont trop tendus ou qui ont déjà subi une blessure. Ces exercices doivent se faire sans douleur; rappelez aux athlètes de respirer lorsqu’ils travaillent des zones tendues. Consacrez de 30 à 60 sec./côté par groupe musculaire ciblé.</t>
  </si>
  <si>
    <t>Jogging, vélo, saut à la corde</t>
  </si>
  <si>
    <t xml:space="preserve">Activité aérobique légère pour augmenter le flux sanguin, la fréquence cardiaque et la température corporelle. </t>
  </si>
  <si>
    <t>Completion Date</t>
  </si>
  <si>
    <t>p22</t>
  </si>
  <si>
    <t>Athlete/Team:</t>
  </si>
  <si>
    <t>Athlète/Équipe:</t>
  </si>
  <si>
    <t>NOTE:</t>
  </si>
  <si>
    <t>p23</t>
  </si>
  <si>
    <t>p24</t>
  </si>
  <si>
    <t>Objective:</t>
  </si>
  <si>
    <t>p25</t>
  </si>
  <si>
    <t>STP Setup</t>
  </si>
  <si>
    <t>Enter the STP information in the boxes below</t>
  </si>
  <si>
    <t>Format STP</t>
  </si>
  <si>
    <t>Reset STP</t>
  </si>
  <si>
    <t>This will delete all the data on the STP worksheet. Do you wish to continue?</t>
  </si>
  <si>
    <t>Please correct and redo Format STP</t>
  </si>
  <si>
    <t>The STP worksheet has already been formatted.</t>
  </si>
  <si>
    <t>STP</t>
  </si>
  <si>
    <t>STP Worksheet</t>
  </si>
  <si>
    <t>Athletic Abilities</t>
  </si>
  <si>
    <t>An effective warm-up prior to a training session, practice, or competition is essential to:</t>
  </si>
  <si>
    <t>WARM-UP / COOL-DOWN TEMPLATE</t>
  </si>
  <si>
    <t>COMPONENTS of a WARM-UP</t>
  </si>
  <si>
    <t>1. Thermal Warm-up</t>
  </si>
  <si>
    <t>1. Prepare for Physical Performance</t>
  </si>
  <si>
    <t>An effective warm-up prior to a training session, practice or competition is essential to:</t>
  </si>
  <si>
    <t>1. Prepare for physical performance</t>
  </si>
  <si>
    <t>Select from the Components below, what you would require for your athletes in preparation for each training session. ADD your favourite exercises.</t>
  </si>
  <si>
    <t>4. Activation</t>
  </si>
  <si>
    <t>6. Neural Activation/Sport-specific Movement Prep</t>
  </si>
  <si>
    <t>This is the final step in a full warm-up. It is where the intensity and speed of movement increases and the drills are determined by the training or sport that is going to follow. For example, someone warming up for a track speed workout should focus mainly on linear accelerations and short sprints whereas a basketball player needs to include multi-directional movement (e.g. linear, lateral, and diagonal patterns) and change of direction (COD) drills to be prepared for the demands of their sport. This includes closed and open skills (e.g. predetermined routes vs. reacting to verbal and/or visual cues). Be careful not to overload in volume at this step. The goal is to raise intensity, but not to cause fatigue. This can be accomplished by taking planned periods of rest.</t>
  </si>
  <si>
    <t>5 to 10 minutes</t>
  </si>
  <si>
    <t>3 to 5 minutes</t>
  </si>
  <si>
    <t>2 to 3 minutes</t>
  </si>
  <si>
    <t>These are multi-jointed, whole-body movements used to move the muscles through full ranges of motion. Attention should be paid to moving through different planes (think lateral, rotation, and not just linear) as well as ensuring the quality of movement is high (think sharp and controlled as opposed to sloppy). Most of these movements are done 8 to 10 repetitions per side or for a distance of 15 m.</t>
  </si>
  <si>
    <t>Static stretching is sometimes used to lengthen and mobilize certain muscle groups after rolling. Common muscle groups that benefit from static stretching prior to dynamic work are hip flexors, quadriceps, pectorals (major and minor), and the latissimus dorsi. Hold each stretch for 30 s, once per side.                                                         Caution: Static stretching can have a negative effect on some athletic performances and shoud be completed during the cool down as opposed to the warm-up.</t>
  </si>
  <si>
    <t>Increasing blood flow to muscle groups and addressing any soft-tissue restrictions. Use foam rollers, lacrosse balls, the “stick,” etc. to improve the soft tissue quality of muscles that will be heavily used during activity, are overly tight, or that may have been previously injured. Rolling should not be painful and athletes should be reminded to breathe as they work out tight areas. Spend 30 to 60 s/side on the muscle groups being rolled.</t>
  </si>
  <si>
    <t>Date de Fin</t>
  </si>
  <si>
    <t>y24</t>
  </si>
  <si>
    <t>Objectif:</t>
  </si>
  <si>
    <t>p26</t>
  </si>
  <si>
    <t xml:space="preserve">The Year Start Date is after the date for objective </t>
  </si>
  <si>
    <t>p27</t>
  </si>
  <si>
    <t>Objectif</t>
  </si>
  <si>
    <t>Objective</t>
  </si>
  <si>
    <t>Techniques and Tactical</t>
  </si>
  <si>
    <t>p28</t>
  </si>
  <si>
    <t>p29</t>
  </si>
  <si>
    <t>p30</t>
  </si>
  <si>
    <t>p31</t>
  </si>
  <si>
    <t>p32</t>
  </si>
  <si>
    <t>p33</t>
  </si>
  <si>
    <t xml:space="preserve">The date of objective </t>
  </si>
  <si>
    <t xml:space="preserve"> is after the end of the program. Please correct and redo Format STP</t>
  </si>
  <si>
    <t xml:space="preserve">The date of the competition </t>
  </si>
  <si>
    <t xml:space="preserve">The date of the event </t>
  </si>
  <si>
    <t>PES</t>
  </si>
  <si>
    <t>Élaboration du PES</t>
  </si>
  <si>
    <t>Entrez l’information du PES dans les champs ci-dessous</t>
  </si>
  <si>
    <t>Format du PES</t>
  </si>
  <si>
    <t>Reprise du PES</t>
  </si>
  <si>
    <t>Veuillez corriger et rétablir le format du PES</t>
  </si>
  <si>
    <t>Le tableur du PES a déjà été formaté.</t>
  </si>
  <si>
    <t>À propos</t>
  </si>
  <si>
    <t>Le planificateur</t>
  </si>
  <si>
    <t>Inscrivez les dates et les descriptions des compétitions et d’autres événements dans le tableau Compétitions et événements. Les dates doivent être dans le même format que celui décrit plus haut.  Il n’y a qu’une colonne par semaine du programme. S’il y a plus d’une compétition ou d’un événement dans une même semaine, combinez leurs descriptions et inscrivez-les sous une même date.</t>
  </si>
  <si>
    <t>Comme vous l’avez appris durant l’atelier de formation d’entraîneur(e)s, le développement des techniques et des tactiques s’opère en 3 phases : acquisition (a), consolidation (c) et raffinement (r). Pour mettre en évidence ces phases dans votre programme, vous utiliserez le code de couleurs qui commence à la cellule A11. Par exemple, si vous avez une technique appelée « équilibre », qui se trouve à la rangée 11, et que vous voulez consacrer les 3 premières semaines du programme à l’acquisition de cette compétence, écrivez la lettre (a) dans les cellules C11, D11 et E11. La couleur de remplissage de ces cellules passera automatiquement au vert. Si vous voulez travailler à la consolidation de cette compétence pendant 4 semaines, entrez la lettre « c » dans les cellules correspondant à ces 4 semaines, et vous constaterez que la couleur de remplissage passe au rouge. Utilisez la lettre « r » pour désigner les semaines de raffinement de la technique.</t>
  </si>
  <si>
    <t>Les qualités athlétiques sont présentées de la même façon que les techniques et les tactiques, sauf qu’elles ne comportent que 2 phases : développement et maintien. Les codes de couleurs y étant associés figurent à côté des rangées sur les qualités.</t>
  </si>
  <si>
    <t>Plan de séance</t>
  </si>
  <si>
    <t>Échauffement et retour au calme</t>
  </si>
  <si>
    <t>Format de date système</t>
  </si>
  <si>
    <t>REMARQUE:</t>
  </si>
  <si>
    <t>Ce classeur est spécialement formaté pour permettre une utilisation facile par des personnes peu familiarisées avec Microsoft Excel. Une partie de cette mise en forme implique le verrouillage des cellules afin qu'elles ne puissent pas être sélectionnées ou modifiées. Si vous avez une bonne connaissance d'Excel et souhaitez apporter des modifications, vous pouvez accéder à l'onglet Révision et sélectionner Annuler la protection. Cela permettra à cette feuille de travail d’être complètement modifiée. Sachez que vos modifications peuvent rendre tout ou partie du classeur de modèle PES inutilisable. Assurez-vous de disposer de copies du classeur avant de poursuivre.</t>
  </si>
  <si>
    <t>La date de debut du plan est après la date de l’objectif</t>
  </si>
  <si>
    <t>La date de l’objectif</t>
  </si>
  <si>
    <t>est après la fin du plan. S’il-vous-plait, corriger et refaire  Format du PES</t>
  </si>
  <si>
    <t>La date de la compétition</t>
  </si>
  <si>
    <t>La date de l’évènement</t>
  </si>
  <si>
    <t>Dans les rangées 7 à 10, indiquez vos périodes, phases et mésocycles d’entraînement. Vous pouvez utiliser un code ou écrire une brève description. Si la période, la phase ou le mésocycle s’étalent sur plusieurs semaines, vous pouvez utiliser la fonction Fusionner et centrer pour afficher la durée de chacun. Pour savoir comment utiliser la fonction Fusionner et centrer, consultez la section Aide dans Excel.</t>
  </si>
  <si>
    <t>This worksheet includes a series of green shaded tables. In these tables, enter the start date of your program, program objectives, the major events and events, and the tactical, technical, and athletic elements of your program. The worksheet is formatted so you can only add information to the green shaded cells. However, you can add additional rows if needed.</t>
  </si>
  <si>
    <t>Enter the name of the athlete or team that the program is for in cell E1.</t>
  </si>
  <si>
    <t>Write the objectives of your plan in the Objectives table. There are two types of objectives: 1) time-dependent, which must be accomplished before a specific date; 2) seasonal, which extend over the duration of the program. First, write the time-dependent objectives; they will be added to the relevant week in the STP worksheet. Then enter the seasonal goals, these will only appear in the Objectives table. When the Format STP macro runs, it will traverse the table until it finds an empty end date. If you first enter a seasonal goal, the macro will stop at the empty date row, and no objectives below that row will be added to the STP worksheet. There is only one column per week of the program on the STP worksheet, so if there is more than one objective in the same week, combine their descriptions and enter them in the same date.</t>
  </si>
  <si>
    <t>Enter the dates and descriptions of the competitions and other events in the Competitions and Events table. Dates must be in the same format as described above. There is only one column per week of the program on the STP worksheet, so if there is more than one competition or event in the same week, combine their descriptions and enter them in the same date.</t>
  </si>
  <si>
    <t>Once you have entered all the information about your program, make sure everything is correct, then press the Format STP. The information you entered in the tables will be copied to the STP worksheet.</t>
  </si>
  <si>
    <t>Caution: When you press this button, the STP worksheet will be modified in ways that cannot be easily changed unless you have advanced knowledge of Excel. If you realize that you have entered incorrect information, or have forgotten it in the Planner, press the Reset STP button. This will erase all the information contained in the STP worksheet and restore it to its original format. Return to the Planner to correct the information and, when done, press the STP Format button.</t>
  </si>
  <si>
    <t>Once the STP worksheet has been formatted, you can complete your program by adding the remaining information. The months are shown in the row 2, and the start date of each week, in the row 3. Note that there is one column for each week of the program. The rows 4, 5 and 6 show the objectives, competitions and events you entered in the planner. Techniques, the tactics and the athletic qualities are displayed in row 11 and below.</t>
  </si>
  <si>
    <t>In rows 7 to 10, enter the training periods, phases and mesocycles. You can use an abbreviation or write a brief description. If the period, phase, or mesocycle spans several weeks, you can use the Merge and Center feature to display the duration of each. To learn how to use the Merge and Center feature, see the Help section in Excel.</t>
  </si>
  <si>
    <t>As you learned during the coaching workshop, the development of techniques and tactics takes place in 3 phases: acquisition (a), consolidation (c) and refinement (r). To highlight these phases in your program, you will use the color code that starts at cell A11. For example, if you have a technique called "balance", which is in row 11, and you want to dedicate the first three weeks of the program to the acquisition of this skill, write the letter (a) in cells C11, D11 and E11. The fill colour of the cells will automatically change to green. If you want to work on consolidating this skill for 4 weeks, enter the letter "c" in the cells corresponding to these 4 weeks, and the fill color changes to red. Use the letter "r" to designate weeks of refinement.</t>
  </si>
  <si>
    <t>Athletic Attributes are presented in the same way as techniques and tactics, except that they have only two phases: development and maintenance. The color codes associated with them appear next to the rows on the qualities.</t>
  </si>
  <si>
    <t>Use this worksheet as a template for creating specific practices. It is based on the template used during the coaching workshop. Enter the information in the light gray boxes next to the section titles. If you run out of space, you can increase the cell size of the main sections: Introduction, Warm-up, Main Part, Cool-down and Conclusion. Refer to the Help section of Excel for assistance in using this feature.</t>
  </si>
  <si>
    <t>There are two worksheets for Warm-ups and Cool-downs. The first has information about setting a Warm-up and Cool-down for your practices. The second is a template for you to use.</t>
  </si>
  <si>
    <t>Entrez le nom de l'athlète ou de l'équipe auquel le programme est destiné dans la cellule E1.</t>
  </si>
  <si>
    <t>The start date (cell B5) is the first day of your training program. Always enter the date according to the System Date Format shown in cell E12, to the right. For example, dd/mm/yyyy or yyyy/mm/dd. To help you confirm that you have used the correct format, after you have entered the date, it will be displayed in Long Format. For example, cell E12 shows the current date in Short Date Format, and cell F12 in Long Date Format. If you want to use a different format, see the online help for your computer. This date is the start date of each week in the STP worksheet. It is usually a Sunday or a Monday. For example, if your program runs from May to September 2019, do not enter May 1 because it is a Wednesday. Therefore, the start date of each week will also be a Wednesday. Unless desired, you should choose an appropriate date before or after May 1st.</t>
  </si>
  <si>
    <t>Ce feuille de travail comprend une série de tableaux verts et ombragés. Dans ces tableaux, entrez la date de début de votre programme, les compétitions et événements importants et les éléments tactiques, techniques et athlétiques de votre programme. La feuille de calcul est formatée afin que vous puissiez uniquement ajouter des informations aux cellules ombrées en vert. Cependant, vous pouvez ajouter des lignes supplémentaires si nécessaire.</t>
  </si>
  <si>
    <t>La date de début (cellule B5) correspond au premier jour de votre programme d’entraînement. Entrez toujours la date selon le format de date du système affiché à la cellule E12, à droite. Par exemple, jj/mm/aaaa ou aaaa/mm/jj. Pour vous aider à confirmer que vous avez utilisé le bon format, la date sera affichée au long. Par exemple, la cellule E12 affichera la date actuelle en format raccourci, et la cellule F12 l’affichera au long. Si vous désirez utiliser un autre format, consultez l’aide en ligne de votre ordinateur. Cette date correspond à la date de début de chaque semaine dans le feuille de travail PES. Il s’agit donc généralement d’un dimanche ou d’un lundi. Par exemple, si votre programme se déroule de mai à septembre 2019, n’inscrivez pas le 1er mai, puisqu’il s’agit d’un mercredi. Par conséquent, la date de début de chaque semaine sera aussi un mercredi. À moins que ce ne soit voulu, vous devriez donc choisir une date avant ou après le 1er mai.</t>
  </si>
  <si>
    <t>Inscrivez les objectifs de votre plan dans le tableau Objectifs. Il y a deux types d’objectifs : 1) ponctuels, qui doivent être accomplis avant une date précise; 2) saisonniers, qui s’étendent sur la durée du programme. Inscrivez d’abord les objectifs ponctuels; ils seront ajoutés à la semaine concernée dans le feuille de travail PES. Inscrivez ensuite les objectifs saisonniers, qui n’apparaîtront que dans le tableau Objectifs. Si la macro Mise en forme du PES est en cours d’exécution, elle parcourra le tableau jusqu’à ce qu’elle trouve une date de fin vide. Si vous inscrivez d’abord un objectif saisonnier, la macro s’arrêtera à une rangée vide, et aucun objectif sous cette rangée ne sera ajouté au feuille de travail PES.</t>
  </si>
  <si>
    <t>Une fois que vous avez saisi tous les renseignements sur votre programme, assurez-vous que tout est exact avant d’appuyer sur le bouton Mise en forme du PES. Attention : Lorsque vous appuierez sur ce bouton, vos renseignements seront automatiquement transférés dans le feuille de travail PES et, à moins d’avoir des connaissances poussées du logiciel Excel, vous ne pourrez pas revenir en arrière.</t>
  </si>
  <si>
    <t>Ce bouton permet de faire la mise en forme du feuille de travail PES. Si vous vous rendez compte que vous avez entré des renseignements erronés ou que vous en avez oublié dans le planificateur, appuyez sur le bouton Effacer PES. Un simple clic sur ce bouton efface toutes les données contenues dans le feuille de travail et lui redonne son format original. Retournez dans le planificateur pour corriger les données et, lorsque c’est fait, appuyez sur le bouton Mise en forme du PES.</t>
  </si>
  <si>
    <t>Lorsque vous appuyez sur le bouton Mise en forme, toutes les données que vous avez entrées dans le planificateur s’insèrent automatiquement dans le feuille de travail PES. Vous pouvez donc compléter votre programme en y ajoutant les renseignements manquants. Le mois est indiqué dans la 2e rangée, et la date de début de chaque semaine, dans la 3e rangée. Notez qu’il y a une colonne pour chaque semaine du programme. Les lignes 4, 5 et 6 indiquent les objectifs, les compétitions et les événements que vous avez entrés dans le planning. Les techniques, les tactiques et les attributs athlétiques sont affichés dans les rangées 11 et inférieures.</t>
  </si>
  <si>
    <t>Servez-vous de ce feuille de travail comme modèle pour créer des séances personnalisées. Il est basé sur le modèle que vous avez utilisé durant l’atelier de formation d’entraîneur(e)s. Saisissez les renseignements dans les encadrés gris pâle, juste à côté des titres de sections. Si vous manquez d’espace, vous pouvez augmenter la taille des cellules des principales sections : introduction, échauffement, partie principale, retour au calme et conclusion. Pour savoir comment utiliser cette fonction, consultez la section Aide dans Excel.</t>
  </si>
  <si>
    <t>Il y a 2 feuilles de travail pour les échauffements et les retours au calme. Le premier porte sur les composantes pour vous aider à établir des échauffements et des retours au calme pour vos séances et le deuxième est un modèle que vous pouvez utiliser et réutiliser.</t>
  </si>
  <si>
    <t>Feuille de Travail PES</t>
  </si>
  <si>
    <t>Habiletés athlétiques</t>
  </si>
  <si>
    <r>
      <t>1. The User Guide</t>
    </r>
    <r>
      <rPr>
        <sz val="10"/>
        <rFont val="Arial"/>
        <family val="2"/>
      </rPr>
      <t xml:space="preserve"> explains how to create and maintain your plan.</t>
    </r>
  </si>
  <si>
    <r>
      <t>2. The Planner</t>
    </r>
    <r>
      <rPr>
        <sz val="10"/>
        <rFont val="Arial"/>
        <family val="2"/>
      </rPr>
      <t xml:space="preserve"> is the worksheet where you enter the information about your program. This information will then be transferred to the STP worksheet.</t>
    </r>
  </si>
  <si>
    <r>
      <t>3. The STP</t>
    </r>
    <r>
      <rPr>
        <sz val="10"/>
        <rFont val="Arial"/>
        <family val="2"/>
      </rPr>
      <t xml:space="preserve"> worksheet is where display the details of your program.</t>
    </r>
  </si>
  <si>
    <r>
      <t>4. The Practice Plan worksheet</t>
    </r>
    <r>
      <rPr>
        <sz val="10"/>
        <rFont val="Arial"/>
        <family val="2"/>
      </rPr>
      <t xml:space="preserve"> is a template for establishing a detailed plan for individual practices. You can copy the worksheet to create multiple plans.</t>
    </r>
  </si>
  <si>
    <r>
      <t xml:space="preserve">5. The Warm-Up and Cool-down worksheet </t>
    </r>
    <r>
      <rPr>
        <sz val="10"/>
        <rFont val="Arial"/>
        <family val="2"/>
      </rPr>
      <t>contains information to help you create structured warm-ups and cool-downs for your practices.</t>
    </r>
  </si>
  <si>
    <r>
      <t>6. The Warm-Up and Cool-down Template</t>
    </r>
    <r>
      <rPr>
        <sz val="10"/>
        <rFont val="Arial"/>
        <family val="2"/>
      </rPr>
      <t xml:space="preserve"> is a blank worksheet that you can use to make your warm-ups and cool-downs.</t>
    </r>
  </si>
  <si>
    <t>MODÈLE ÉCHAUFFEMENT / RETOUR AU CALME</t>
  </si>
  <si>
    <t>Un bon échauffement avant un entraînement ou une compétition est essentiel pour :</t>
  </si>
  <si>
    <t>1. Préparer la performance physique</t>
  </si>
  <si>
    <t>2. Diminuer les risques de blessure</t>
  </si>
  <si>
    <t>Sélectionnez les composantes d’échauffement qui s’appliquent à vos athlètes pour chaque type d’entraînement. AJOUTEZ vos exercices favoris.</t>
  </si>
  <si>
    <t>COMPOSANTES d’un ÉCHAUFFEMENT</t>
  </si>
  <si>
    <t>DÉFINITION</t>
  </si>
  <si>
    <t>DURÉE</t>
  </si>
  <si>
    <t>EXEMPLES D’EXERCICES</t>
  </si>
  <si>
    <t>1. Hausse de la température corporelle</t>
  </si>
  <si>
    <t>2. Travail des tissus mous</t>
  </si>
  <si>
    <t>3. Étirements statiques</t>
  </si>
  <si>
    <r>
      <t xml:space="preserve">Les étirements statiques sont parfois utilisés pour allonger et assouplir certains groupes musculaires après les exercices de roulement. Les fléchisseurs de la hanche, les quadriceps, les pectoraux et le grand dorsal sont des groupes musculaires pour lesquels ce type d’étirement est bénéfique. Maintenez chaque étirement 30 sec./côté.                                                         </t>
    </r>
    <r>
      <rPr>
        <i/>
        <sz val="12"/>
        <color theme="1"/>
        <rFont val="Arial"/>
        <family val="2"/>
      </rPr>
      <t>Attention : Les étirements statiques peuvent nuire à certaines performances athlétiques; dans de tels cas, faites-les plutôt durant le retour au calme.</t>
    </r>
  </si>
  <si>
    <t>5. Étirements dynamiques/préparation des mouvements</t>
  </si>
  <si>
    <t>6. Activation neurologique/préparation des mouvements spécifiques au sport</t>
  </si>
  <si>
    <t>Blank STP</t>
  </si>
  <si>
    <t>p34</t>
  </si>
  <si>
    <r>
      <t>7. The Blank STP</t>
    </r>
    <r>
      <rPr>
        <sz val="10"/>
        <rFont val="Arial"/>
        <family val="2"/>
      </rPr>
      <t xml:space="preserve"> is a blank STP form. Use this if you want to manually enter the your STP information.</t>
    </r>
  </si>
  <si>
    <t>PES Vierge</t>
  </si>
  <si>
    <t>D’EXERCICES</t>
  </si>
  <si>
    <t>p35</t>
  </si>
  <si>
    <t>STP Length - Weeks</t>
  </si>
  <si>
    <t>Événements</t>
  </si>
  <si>
    <t>PES durée - semaines</t>
  </si>
  <si>
    <t>Only one objective/competition/event row per week. Combine, if needed.</t>
  </si>
  <si>
    <t>Une ligne objectif/d’événement/compétition par semaine. Combinez au besoin.</t>
  </si>
  <si>
    <t>STP End Date</t>
  </si>
  <si>
    <t>STP Start Date</t>
  </si>
  <si>
    <t>Date de début PES</t>
  </si>
  <si>
    <t>p36</t>
  </si>
  <si>
    <t>Date de fin PES</t>
  </si>
  <si>
    <t>Enter the of length in your STP in cell B8. An STP can be tetween 12 and 52 weeks. The end date for your STP will be shown in cell B10. Check this to make sure you have the correct number of weeks in your STP.</t>
  </si>
  <si>
    <t>Entrez la longueur dans votre PES dans la cellule B8. Un PES peut durer entre 12 et 52 semaines. La date de fin de votre PES sera indiquée dans la cellule B10. Vérifiez ceci pour vous assurer que vous disposez du nombre correct de semaines dans votre PES.</t>
  </si>
  <si>
    <t>Objectives</t>
  </si>
  <si>
    <t>Objectifs</t>
  </si>
  <si>
    <t>p37</t>
  </si>
  <si>
    <t>p38</t>
  </si>
  <si>
    <t>p39</t>
  </si>
  <si>
    <t>Your STP has no athletic abilities included. It must have at least one.</t>
  </si>
  <si>
    <t>Your STP has no techniques included. It must have at least one.</t>
  </si>
  <si>
    <t>Votre PES n'a aucune tactique incluse. Souhaitez-vous continuer à créer le PES?</t>
  </si>
  <si>
    <t>Use the Techniques, Tactics and Athletic Abilities tables to enter what you will be training in your program. Check your Coaches Workbook for more information. Please note that your STP must have at least one Technique and Athletic Ability. If you have not added at least one of each, the STP formatting will stop.</t>
  </si>
  <si>
    <t>p40</t>
  </si>
  <si>
    <t>p41</t>
  </si>
  <si>
    <t>p42</t>
  </si>
  <si>
    <t>Your STP has no objectives included. It must have at least one.</t>
  </si>
  <si>
    <t>Your STP has no events included. It must have at least one.</t>
  </si>
  <si>
    <t>Your STP has no competitions included. It must have at least one.</t>
  </si>
  <si>
    <t>Votre PES n'a aucun objectif inclus. Il doit en avoir au moins un.</t>
  </si>
  <si>
    <t>Votre PES n'a aucun événement inclus. Il doit en avoir au moins un.</t>
  </si>
  <si>
    <t>Utilisez les tableaux Techniques, Tactiques et Habilité Athlétiques pour saisir ce que vous allez entraîner dans votre programme. Consultez votre cahier des entraîneurs pour plus d'informations. Veuillez noter que votre STP doit avoir au moins une technique et une Habilité athlétique. Si vous n'avez pas ajouté au moins un de chacun, le formatage STP s'arrêtera.</t>
  </si>
  <si>
    <t>Votre PES n'a aucune technique incluse. Il doit y en avoir au moins un.</t>
  </si>
  <si>
    <t>Your STP has no tactics included. Do you want to continue creating the STP?</t>
  </si>
  <si>
    <t>Votre PES n'a aucune habilités athlétique incluse. Il doit y en avoir au moins un.</t>
  </si>
  <si>
    <t>Votre PES n'a aucun compétitions inclus. Il doit y en avoir au moins un.</t>
  </si>
  <si>
    <t>Mois</t>
  </si>
  <si>
    <t>Semaine du/date</t>
  </si>
  <si>
    <t>Compétitions</t>
  </si>
  <si>
    <t>Entraînement</t>
  </si>
  <si>
    <t>Période</t>
  </si>
  <si>
    <t>Méso</t>
  </si>
  <si>
    <t>Périodisation</t>
  </si>
  <si>
    <t>Tactiques</t>
  </si>
  <si>
    <t>Acquérir – A</t>
  </si>
  <si>
    <t>Consolider – C</t>
  </si>
  <si>
    <t>Raffiner – R</t>
  </si>
  <si>
    <t>Développer – D</t>
  </si>
  <si>
    <t>Maintenir – M</t>
  </si>
  <si>
    <t>p43</t>
  </si>
  <si>
    <t>p44</t>
  </si>
  <si>
    <t>Reprise Tout</t>
  </si>
  <si>
    <t>Reset All</t>
  </si>
  <si>
    <t>This will delete all the data on the Planner and STP worksheets and the data cannot be recovered. Do you wish to continue?</t>
  </si>
  <si>
    <t>Cela supprimera toutes les données des feuilles de calcul Planner et STP et les données ne pourront pas être récupérées. Souhaitez-vous continuer?</t>
  </si>
  <si>
    <t>If you wish to erase the information you have added from both the STP and Planner worksheets, press the ResetAll button. This will return both the Planner and STP worksheet to their original blank form. Be aware that the information that you had on the worksheet cannot be recovered after you have done the reset.</t>
  </si>
  <si>
    <t xml:space="preserve">This workbook is specially formatted in way to allow easy use by people with little experience in Microsoft Excel. Part of this formatting involves locking cells so they cannot be selected or changed. If you have a good knowledge of Excel and want to make changes, you can go to the Review tab and select Unprotect sheet. This will allow that worksheet to be completely edited. Be aware that your changes could make all, or part of the STP template workbook unusable. Ensure sure that you have copies of the workbook before you proceed. </t>
  </si>
  <si>
    <t>Si vous souhaitez effacer les informations que vous avez ajoutées des feuilles de calcul PES et Planner, appuyez sur le bouton Réinitialiser tout. Cela ramènera à la fois le planificateur et la feuille de calcul PES à leur formulaire vierge d'origine. N'oubliez pas que les informations que vous aviez sur la feuille de calcul ne peuvent pas être récupérées après avoir effectué la réinitialisation.</t>
  </si>
  <si>
    <t>The Seasonal Training Plan (STP) template is designed to help you create and deliver seasonal training programs that can last up to 52 weeks. It contains a series of seven Excel worksheets in English and French to guide you.</t>
  </si>
  <si>
    <t>Le modèle de plan d’entraînement saisonnier (PES) est conçu pour vous aider à créer et à offrir des programmes d’entraînement saisonnier pouvant durer jusqu’à 52 semaines. Il contient une série de 7 feuille de travails Excel en anglais et français pour vous guider.</t>
  </si>
  <si>
    <r>
      <rPr>
        <b/>
        <sz val="10"/>
        <color rgb="FF000000"/>
        <rFont val="Arial"/>
        <family val="2"/>
      </rPr>
      <t>1. Le guide de l’utilisateur</t>
    </r>
    <r>
      <rPr>
        <sz val="10"/>
        <color rgb="FF000000"/>
        <rFont val="Arial"/>
        <family val="2"/>
      </rPr>
      <t> vous explique comment créer et maintenir votre plan.</t>
    </r>
  </si>
  <si>
    <r>
      <rPr>
        <b/>
        <sz val="10"/>
        <color rgb="FF000000"/>
        <rFont val="Arial"/>
        <family val="2"/>
      </rPr>
      <t>2. Le planificateur</t>
    </r>
    <r>
      <rPr>
        <sz val="10"/>
        <color rgb="FF000000"/>
        <rFont val="Arial"/>
        <family val="2"/>
      </rPr>
      <t> est le feuille de travail dans lequel vous pouvez entrer les renseignements sur votre programme. Les données que vous saisissez seront ensuite transférées dans le feuille de travail PES.</t>
    </r>
  </si>
  <si>
    <r>
      <rPr>
        <b/>
        <sz val="10"/>
        <color rgb="FF000000"/>
        <rFont val="Arial"/>
        <family val="2"/>
      </rPr>
      <t>3. Le feuille de travail PES</t>
    </r>
    <r>
      <rPr>
        <sz val="10"/>
        <color rgb="FF000000"/>
        <rFont val="Arial"/>
        <family val="2"/>
      </rPr>
      <t> est l’endroit où vous indiquez tous les détails de votre programme.</t>
    </r>
  </si>
  <si>
    <r>
      <rPr>
        <b/>
        <sz val="10"/>
        <color rgb="FF000000"/>
        <rFont val="Arial"/>
        <family val="2"/>
      </rPr>
      <t>4. Le plan de séance</t>
    </r>
    <r>
      <rPr>
        <sz val="10"/>
        <color rgb="FF000000"/>
        <rFont val="Arial"/>
        <family val="2"/>
      </rPr>
      <t> est un modèle pour établir le plan détaillé d’une séance d’entraînement. Vous pouvez copier le feuille de travail pour élaborer différents plans.</t>
    </r>
  </si>
  <si>
    <r>
      <rPr>
        <b/>
        <sz val="10"/>
        <color rgb="FF000000"/>
        <rFont val="Arial"/>
        <family val="2"/>
      </rPr>
      <t>5. Le feuille de travail Échauffement et retour au calme</t>
    </r>
    <r>
      <rPr>
        <sz val="10"/>
        <color rgb="FF000000"/>
        <rFont val="Arial"/>
        <family val="2"/>
      </rPr>
      <t> comporte des renseignements pour vous aider à créer des échauffements et retours au calme structurés pour vos séances.</t>
    </r>
  </si>
  <si>
    <r>
      <rPr>
        <b/>
        <sz val="10"/>
        <color rgb="FF000000"/>
        <rFont val="Arial"/>
        <family val="2"/>
      </rPr>
      <t>6. Le modèle d’échauffement et de retour au calme</t>
    </r>
    <r>
      <rPr>
        <sz val="10"/>
        <color rgb="FF000000"/>
        <rFont val="Arial"/>
        <family val="2"/>
      </rPr>
      <t> est un feuille de travail vierge dont vous pouvez vous servir pour planifier vos échauffements et retours au calme.</t>
    </r>
  </si>
  <si>
    <r>
      <rPr>
        <b/>
        <sz val="10"/>
        <color rgb="FF000000"/>
        <rFont val="Arial"/>
        <family val="2"/>
      </rPr>
      <t>7. Le PES Vierge</t>
    </r>
    <r>
      <rPr>
        <sz val="10"/>
        <color rgb="FF000000"/>
        <rFont val="Arial"/>
        <family val="2"/>
      </rPr>
      <t xml:space="preserve"> est un formulaire vierge. Utilisez cette option si vous souhaitez entrer manuellement les informations STP.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</si>
</sst>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d;&quot;&quot;;&quot;&quot;"/>
    <numFmt numFmtId="165" formatCode="[$-F800]dddd\,\ mmmm\ dd\,\ yyyy"/>
    <numFmt numFmtId="166" formatCode="dddd\,\ mmmm\ dd\ yyyy"/>
    <numFmt numFmtId="167" formatCode="mmm"/>
    <numFmt numFmtId="168" formatCode="[$-1009]d\-mmm\-yy;@"/>
    <numFmt numFmtId="169" formatCode="[$-C0C]dddd\,\ mmmm\ d\,\ yyyy"/>
    <numFmt numFmtId="170" formatCode="[$-1009]mmmm\ d\,\ yyyy;@"/>
  </numFmts>
  <fonts count="40">
    <font>
      <sz val="10"/>
      <name val="Geneva"/>
    </font>
    <font>
      <sz val="12"/>
      <color theme="1"/>
      <name val="Calibri"/>
      <family val="2"/>
      <scheme val="minor"/>
    </font>
    <font>
      <sz val="9"/>
      <name val="Calibri"/>
      <family val="2"/>
      <scheme val="minor"/>
    </font>
    <font>
      <b/>
      <sz val="12"/>
      <color theme="1"/>
      <name val="Calibri"/>
      <family val="2"/>
      <scheme val="minor"/>
    </font>
    <font>
      <b/>
      <sz val="16"/>
      <color theme="1"/>
      <name val="Times New Roman"/>
      <family val="1"/>
    </font>
    <font>
      <b/>
      <sz val="10"/>
      <color theme="1"/>
      <name val="Times New Roman"/>
      <family val="1"/>
    </font>
    <font>
      <b/>
      <sz val="11"/>
      <color theme="1"/>
      <name val="Times New Roman"/>
      <family val="1"/>
    </font>
    <font>
      <sz val="8"/>
      <color theme="1"/>
      <name val="Arial"/>
      <family val="2"/>
    </font>
    <font>
      <sz val="11"/>
      <color theme="1"/>
      <name val="Arial"/>
      <family val="2"/>
    </font>
    <font>
      <u/>
      <sz val="10"/>
      <color theme="10"/>
      <name val="Geneva"/>
      <family val="2"/>
    </font>
    <font>
      <sz val="14"/>
      <color rgb="FF000000"/>
      <name val="Calibri"/>
      <family val="2"/>
    </font>
    <font>
      <sz val="8"/>
      <color rgb="FF000000"/>
      <name val="Tahoma"/>
      <family val="2"/>
    </font>
    <font>
      <sz val="11"/>
      <name val="Calibri"/>
      <family val="2"/>
      <scheme val="minor"/>
    </font>
    <font>
      <b/>
      <sz val="11"/>
      <name val="Calibri"/>
      <family val="2"/>
      <scheme val="minor"/>
    </font>
    <font>
      <sz val="9"/>
      <color rgb="FF000000"/>
      <name val="Calibri"/>
      <family val="2"/>
      <scheme val="minor"/>
    </font>
    <font>
      <b/>
      <sz val="16"/>
      <name val="Arial"/>
      <family val="2"/>
    </font>
    <font>
      <sz val="16"/>
      <name val="Arial"/>
      <family val="2"/>
    </font>
    <font>
      <b/>
      <sz val="9"/>
      <name val="Arial"/>
      <family val="2"/>
    </font>
    <font>
      <sz val="9"/>
      <name val="Arial"/>
      <family val="2"/>
    </font>
    <font>
      <sz val="10"/>
      <name val="Arial"/>
      <family val="2"/>
    </font>
    <font>
      <b/>
      <sz val="10"/>
      <name val="Arial"/>
      <family val="2"/>
    </font>
    <font>
      <b/>
      <sz val="10"/>
      <color rgb="FF000000"/>
      <name val="Arial"/>
      <family val="2"/>
    </font>
    <font>
      <sz val="10"/>
      <color rgb="FF000000"/>
      <name val="Arial"/>
      <family val="2"/>
    </font>
    <font>
      <sz val="11"/>
      <name val="Arial"/>
      <family val="2"/>
    </font>
    <font>
      <b/>
      <sz val="18"/>
      <name val="Arial"/>
      <family val="2"/>
    </font>
    <font>
      <sz val="18"/>
      <name val="Arial"/>
      <family val="2"/>
    </font>
    <font>
      <b/>
      <sz val="11"/>
      <name val="Arial"/>
      <family val="2"/>
    </font>
    <font>
      <b/>
      <sz val="14"/>
      <name val="Arial"/>
      <family val="2"/>
    </font>
    <font>
      <b/>
      <sz val="16"/>
      <color theme="1"/>
      <name val="Arial"/>
      <family val="2"/>
    </font>
    <font>
      <b/>
      <sz val="11"/>
      <color theme="1"/>
      <name val="Arial"/>
      <family val="2"/>
    </font>
    <font>
      <b/>
      <sz val="14"/>
      <color theme="1"/>
      <name val="Arial"/>
      <family val="2"/>
    </font>
    <font>
      <b/>
      <sz val="12"/>
      <color theme="1"/>
      <name val="Arial"/>
      <family val="2"/>
    </font>
    <font>
      <sz val="12"/>
      <color theme="1"/>
      <name val="Arial"/>
      <family val="2"/>
    </font>
    <font>
      <sz val="12"/>
      <color rgb="FFFF0000"/>
      <name val="Arial"/>
      <family val="2"/>
    </font>
    <font>
      <b/>
      <sz val="12"/>
      <color rgb="FFFF0000"/>
      <name val="Arial"/>
      <family val="2"/>
    </font>
    <font>
      <i/>
      <sz val="12"/>
      <color theme="1"/>
      <name val="Arial"/>
      <family val="2"/>
    </font>
    <font>
      <b/>
      <u/>
      <sz val="11"/>
      <color theme="10"/>
      <name val="Arial"/>
      <family val="2"/>
    </font>
    <font>
      <sz val="10"/>
      <color theme="0"/>
      <name val="Arial"/>
      <family val="2"/>
    </font>
    <font>
      <sz val="8"/>
      <name val="Geneva"/>
      <family val="2"/>
    </font>
    <font>
      <sz val="10"/>
      <color rgb="FF000000"/>
      <name val="Geneva"/>
    </font>
  </fonts>
  <fills count="10">
    <fill>
      <patternFill patternType="none"/>
    </fill>
    <fill>
      <patternFill patternType="gray125"/>
    </fill>
    <fill>
      <patternFill patternType="solid">
        <fgColor rgb="FFC0C0C0"/>
        <bgColor indexed="64"/>
      </patternFill>
    </fill>
    <fill>
      <patternFill patternType="solid">
        <fgColor rgb="FFEAEAEA"/>
        <bgColor indexed="64"/>
      </patternFill>
    </fill>
    <fill>
      <patternFill patternType="solid">
        <fgColor theme="7" tint="0.79998168889431442"/>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00"/>
        <bgColor indexed="64"/>
      </patternFill>
    </fill>
  </fills>
  <borders count="84">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ck">
        <color theme="1"/>
      </top>
      <bottom style="thick">
        <color theme="1"/>
      </bottom>
      <diagonal/>
    </border>
    <border>
      <left/>
      <right/>
      <top/>
      <bottom style="thick">
        <color theme="1"/>
      </bottom>
      <diagonal/>
    </border>
    <border>
      <left style="thin">
        <color indexed="64"/>
      </left>
      <right style="thin">
        <color indexed="64"/>
      </right>
      <top style="thick">
        <color theme="1"/>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top/>
      <bottom/>
      <diagonal/>
    </border>
    <border>
      <left/>
      <right style="medium">
        <color theme="1"/>
      </right>
      <top/>
      <bottom/>
      <diagonal/>
    </border>
    <border>
      <left style="medium">
        <color theme="1"/>
      </left>
      <right style="thin">
        <color indexed="64"/>
      </right>
      <top/>
      <bottom style="thin">
        <color indexed="64"/>
      </bottom>
      <diagonal/>
    </border>
    <border>
      <left style="thin">
        <color indexed="64"/>
      </left>
      <right style="medium">
        <color theme="1"/>
      </right>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style="thick">
        <color theme="1"/>
      </bottom>
      <diagonal/>
    </border>
    <border>
      <left style="medium">
        <color theme="1"/>
      </left>
      <right style="thin">
        <color indexed="64"/>
      </right>
      <top style="thick">
        <color theme="1"/>
      </top>
      <bottom style="thick">
        <color theme="1"/>
      </bottom>
      <diagonal/>
    </border>
    <border>
      <left style="thin">
        <color indexed="64"/>
      </left>
      <right style="medium">
        <color theme="1"/>
      </right>
      <top style="thick">
        <color theme="1"/>
      </top>
      <bottom style="thick">
        <color theme="1"/>
      </bottom>
      <diagonal/>
    </border>
    <border>
      <left style="medium">
        <color theme="1"/>
      </left>
      <right style="thin">
        <color indexed="64"/>
      </right>
      <top style="thick">
        <color theme="1"/>
      </top>
      <bottom style="thin">
        <color indexed="64"/>
      </bottom>
      <diagonal/>
    </border>
    <border>
      <left style="thin">
        <color indexed="64"/>
      </left>
      <right style="medium">
        <color theme="1"/>
      </right>
      <top style="thick">
        <color theme="1"/>
      </top>
      <bottom style="thin">
        <color indexed="64"/>
      </bottom>
      <diagonal/>
    </border>
    <border>
      <left/>
      <right style="medium">
        <color indexed="64"/>
      </right>
      <top style="thin">
        <color indexed="64"/>
      </top>
      <bottom style="medium">
        <color indexed="64"/>
      </bottom>
      <diagonal/>
    </border>
    <border>
      <left/>
      <right style="medium">
        <color theme="0"/>
      </right>
      <top/>
      <bottom/>
      <diagonal/>
    </border>
    <border>
      <left style="medium">
        <color theme="0"/>
      </left>
      <right/>
      <top/>
      <bottom/>
      <diagonal/>
    </border>
    <border>
      <left style="medium">
        <color auto="1"/>
      </left>
      <right style="thin">
        <color indexed="64"/>
      </right>
      <top/>
      <bottom/>
      <diagonal/>
    </border>
  </borders>
  <cellStyleXfs count="3">
    <xf numFmtId="0" fontId="0" fillId="0" borderId="0"/>
    <xf numFmtId="0" fontId="1" fillId="0" borderId="0"/>
    <xf numFmtId="0" fontId="9" fillId="0" borderId="0" applyNumberFormat="0" applyFill="0" applyBorder="0" applyAlignment="0" applyProtection="0"/>
  </cellStyleXfs>
  <cellXfs count="349">
    <xf numFmtId="0" fontId="0" fillId="0" borderId="0" xfId="0"/>
    <xf numFmtId="0" fontId="4" fillId="0" borderId="0" xfId="1" applyFont="1" applyAlignment="1">
      <alignment vertical="center"/>
    </xf>
    <xf numFmtId="0" fontId="1" fillId="0" borderId="0" xfId="1"/>
    <xf numFmtId="0" fontId="1" fillId="2" borderId="20" xfId="1" applyFill="1" applyBorder="1"/>
    <xf numFmtId="0" fontId="5" fillId="0" borderId="0" xfId="1" applyFont="1" applyAlignment="1">
      <alignment horizontal="left" vertical="center"/>
    </xf>
    <xf numFmtId="0" fontId="5" fillId="2" borderId="23" xfId="1" applyFont="1" applyFill="1" applyBorder="1" applyAlignment="1">
      <alignment vertical="top" wrapText="1"/>
    </xf>
    <xf numFmtId="0" fontId="5" fillId="2" borderId="23" xfId="1" applyFont="1" applyFill="1" applyBorder="1" applyAlignment="1">
      <alignment horizontal="left" vertical="top" wrapText="1"/>
    </xf>
    <xf numFmtId="0" fontId="5" fillId="2" borderId="34" xfId="1" applyFont="1" applyFill="1" applyBorder="1" applyAlignment="1">
      <alignment horizontal="left" vertical="top" wrapText="1"/>
    </xf>
    <xf numFmtId="0" fontId="5" fillId="2" borderId="34" xfId="1" applyFont="1" applyFill="1" applyBorder="1" applyAlignment="1">
      <alignment vertical="top" wrapText="1"/>
    </xf>
    <xf numFmtId="0" fontId="5" fillId="0" borderId="0" xfId="1" applyFont="1" applyAlignment="1">
      <alignment wrapText="1"/>
    </xf>
    <xf numFmtId="0" fontId="6" fillId="0" borderId="0" xfId="1" applyFont="1" applyAlignment="1">
      <alignment vertical="center"/>
    </xf>
    <xf numFmtId="0" fontId="7" fillId="0" borderId="0" xfId="1" applyFont="1" applyAlignment="1">
      <alignment vertical="center"/>
    </xf>
    <xf numFmtId="0" fontId="1" fillId="3" borderId="16" xfId="1" applyFill="1" applyBorder="1" applyProtection="1">
      <protection locked="0"/>
    </xf>
    <xf numFmtId="0" fontId="1" fillId="3" borderId="4" xfId="1" applyFill="1" applyBorder="1" applyProtection="1">
      <protection locked="0"/>
    </xf>
    <xf numFmtId="0" fontId="5" fillId="3" borderId="16" xfId="1" applyFont="1" applyFill="1" applyBorder="1" applyAlignment="1" applyProtection="1">
      <alignment horizontal="left" vertical="center"/>
      <protection locked="0"/>
    </xf>
    <xf numFmtId="0" fontId="1" fillId="3" borderId="14" xfId="1" applyFill="1" applyBorder="1" applyProtection="1">
      <protection locked="0"/>
    </xf>
    <xf numFmtId="165" fontId="5" fillId="3" borderId="16" xfId="1" applyNumberFormat="1" applyFont="1" applyFill="1" applyBorder="1" applyAlignment="1" applyProtection="1">
      <alignment horizontal="left" vertical="center"/>
      <protection locked="0"/>
    </xf>
    <xf numFmtId="0" fontId="5" fillId="2" borderId="52" xfId="1" applyFont="1" applyFill="1" applyBorder="1" applyAlignment="1">
      <alignment horizontal="right" vertical="center"/>
    </xf>
    <xf numFmtId="0" fontId="5" fillId="2" borderId="10" xfId="1" applyFont="1" applyFill="1" applyBorder="1" applyAlignment="1">
      <alignment horizontal="right" vertical="center"/>
    </xf>
    <xf numFmtId="0" fontId="3" fillId="2" borderId="20" xfId="1" applyFont="1" applyFill="1" applyBorder="1"/>
    <xf numFmtId="0" fontId="3" fillId="2" borderId="24" xfId="1" applyFont="1" applyFill="1" applyBorder="1"/>
    <xf numFmtId="0" fontId="12" fillId="0" borderId="0" xfId="0" applyFont="1"/>
    <xf numFmtId="0" fontId="13" fillId="0" borderId="0" xfId="0" applyFont="1"/>
    <xf numFmtId="0" fontId="12" fillId="0" borderId="0" xfId="0" applyFont="1" applyProtection="1">
      <protection locked="0"/>
    </xf>
    <xf numFmtId="0" fontId="12" fillId="0" borderId="51" xfId="0" applyFont="1" applyBorder="1" applyProtection="1">
      <protection locked="0"/>
    </xf>
    <xf numFmtId="0" fontId="15" fillId="0" borderId="0" xfId="0" applyFont="1" applyProtection="1">
      <protection locked="0"/>
    </xf>
    <xf numFmtId="0" fontId="16" fillId="0" borderId="0" xfId="0" applyFont="1" applyAlignment="1" applyProtection="1">
      <alignment horizontal="left"/>
      <protection locked="0"/>
    </xf>
    <xf numFmtId="0" fontId="16" fillId="0" borderId="0" xfId="0" applyFont="1" applyProtection="1">
      <protection locked="0"/>
    </xf>
    <xf numFmtId="0" fontId="17" fillId="0" borderId="50" xfId="0" applyFont="1" applyBorder="1" applyAlignment="1" applyProtection="1">
      <alignment horizontal="center" vertical="center"/>
      <protection locked="0"/>
    </xf>
    <xf numFmtId="0" fontId="17" fillId="0" borderId="16" xfId="0" applyFont="1" applyBorder="1" applyAlignment="1" applyProtection="1">
      <alignment vertical="center"/>
      <protection locked="0"/>
    </xf>
    <xf numFmtId="167" fontId="17" fillId="0" borderId="14" xfId="0" applyNumberFormat="1" applyFont="1" applyBorder="1" applyAlignment="1" applyProtection="1">
      <alignment horizontal="center" vertical="center"/>
      <protection locked="0"/>
    </xf>
    <xf numFmtId="0" fontId="18" fillId="0" borderId="0" xfId="0" applyFont="1" applyAlignment="1" applyProtection="1">
      <alignment vertical="center"/>
      <protection locked="0"/>
    </xf>
    <xf numFmtId="164" fontId="17" fillId="0" borderId="28" xfId="0" applyNumberFormat="1" applyFont="1" applyBorder="1" applyAlignment="1">
      <alignment horizontal="center" vertical="center"/>
    </xf>
    <xf numFmtId="164" fontId="17" fillId="0" borderId="8" xfId="0" applyNumberFormat="1" applyFont="1" applyBorder="1" applyAlignment="1">
      <alignment vertical="center"/>
    </xf>
    <xf numFmtId="164" fontId="18" fillId="0" borderId="0" xfId="0" applyNumberFormat="1" applyFont="1" applyAlignment="1" applyProtection="1">
      <alignment vertical="center"/>
      <protection locked="0"/>
    </xf>
    <xf numFmtId="164" fontId="17" fillId="0" borderId="50" xfId="0" applyNumberFormat="1" applyFont="1" applyBorder="1" applyAlignment="1">
      <alignment horizontal="center" vertical="center"/>
    </xf>
    <xf numFmtId="164" fontId="17" fillId="0" borderId="19" xfId="0" applyNumberFormat="1" applyFont="1" applyBorder="1" applyAlignment="1">
      <alignment vertical="center"/>
    </xf>
    <xf numFmtId="0" fontId="18" fillId="0" borderId="0" xfId="0" applyFont="1" applyAlignment="1" applyProtection="1">
      <alignment vertical="center" textRotation="255"/>
      <protection locked="0"/>
    </xf>
    <xf numFmtId="0" fontId="17" fillId="0" borderId="38" xfId="0" applyFont="1" applyBorder="1" applyAlignment="1">
      <alignment horizontal="center" vertical="center"/>
    </xf>
    <xf numFmtId="0" fontId="17" fillId="0" borderId="1" xfId="0" applyFont="1" applyBorder="1" applyAlignment="1" applyProtection="1">
      <alignment vertical="center"/>
      <protection locked="0"/>
    </xf>
    <xf numFmtId="0" fontId="18" fillId="0" borderId="6" xfId="0" applyFont="1" applyBorder="1" applyAlignment="1" applyProtection="1">
      <alignment horizontal="center" vertical="center" textRotation="90"/>
      <protection locked="0"/>
    </xf>
    <xf numFmtId="0" fontId="18" fillId="0" borderId="1" xfId="0" applyFont="1" applyBorder="1" applyAlignment="1" applyProtection="1">
      <alignment horizontal="center" vertical="center" textRotation="90"/>
      <protection locked="0"/>
    </xf>
    <xf numFmtId="0" fontId="18" fillId="0" borderId="13" xfId="0" applyFont="1" applyBorder="1" applyAlignment="1" applyProtection="1">
      <alignment horizontal="center" vertical="center" textRotation="90"/>
      <protection locked="0"/>
    </xf>
    <xf numFmtId="0" fontId="17" fillId="0" borderId="28" xfId="0" applyFont="1" applyBorder="1" applyAlignment="1">
      <alignment horizontal="center" vertical="center"/>
    </xf>
    <xf numFmtId="0" fontId="17" fillId="0" borderId="8" xfId="0" applyFont="1" applyBorder="1" applyAlignment="1" applyProtection="1">
      <alignment horizontal="center" vertical="center"/>
      <protection locked="0"/>
    </xf>
    <xf numFmtId="0" fontId="18" fillId="0" borderId="7" xfId="0" applyFont="1" applyBorder="1" applyAlignment="1" applyProtection="1">
      <alignment horizontal="center" vertical="center" textRotation="90" wrapText="1"/>
      <protection locked="0"/>
    </xf>
    <xf numFmtId="0" fontId="18" fillId="0" borderId="8"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7" fillId="0" borderId="50" xfId="0" applyFont="1" applyBorder="1" applyAlignment="1">
      <alignment horizontal="center" vertical="center"/>
    </xf>
    <xf numFmtId="0" fontId="17" fillId="0" borderId="16" xfId="0" applyFont="1" applyBorder="1" applyAlignment="1">
      <alignment horizontal="center" vertical="center"/>
    </xf>
    <xf numFmtId="0" fontId="17" fillId="0" borderId="33" xfId="0" applyFont="1" applyBorder="1" applyAlignment="1" applyProtection="1">
      <alignment horizontal="center" vertical="center"/>
      <protection locked="0"/>
    </xf>
    <xf numFmtId="0" fontId="17" fillId="0" borderId="1" xfId="0" applyFont="1" applyBorder="1" applyAlignment="1">
      <alignment horizontal="center" vertical="center"/>
    </xf>
    <xf numFmtId="0" fontId="17" fillId="0" borderId="38" xfId="0" applyFont="1" applyBorder="1" applyAlignment="1" applyProtection="1">
      <alignment horizontal="center" vertical="center"/>
      <protection locked="0"/>
    </xf>
    <xf numFmtId="0" fontId="17" fillId="0" borderId="5" xfId="0" applyFont="1" applyBorder="1" applyAlignment="1">
      <alignment horizontal="center" vertical="top"/>
    </xf>
    <xf numFmtId="0" fontId="18" fillId="0" borderId="0" xfId="0" applyFont="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47" xfId="0" applyFont="1" applyBorder="1" applyAlignment="1">
      <alignment horizontal="center" vertical="center"/>
    </xf>
    <xf numFmtId="0" fontId="18" fillId="0" borderId="47"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7" fillId="0" borderId="38" xfId="0" applyFont="1" applyBorder="1" applyAlignment="1">
      <alignment horizontal="center" vertical="center" wrapText="1"/>
    </xf>
    <xf numFmtId="0" fontId="17" fillId="0" borderId="38" xfId="0" applyFont="1" applyBorder="1" applyAlignment="1" applyProtection="1">
      <alignment horizontal="center" vertical="center" wrapText="1"/>
      <protection locked="0"/>
    </xf>
    <xf numFmtId="0" fontId="17" fillId="0" borderId="6" xfId="0" applyFont="1" applyBorder="1" applyAlignment="1">
      <alignment horizontal="center" vertical="center"/>
    </xf>
    <xf numFmtId="0" fontId="17" fillId="0" borderId="19" xfId="0" applyFont="1" applyBorder="1" applyAlignment="1">
      <alignment horizontal="center" vertical="center"/>
    </xf>
    <xf numFmtId="0" fontId="17" fillId="0" borderId="38" xfId="0" applyFont="1" applyBorder="1" applyAlignment="1" applyProtection="1">
      <alignment horizontal="center"/>
      <protection locked="0"/>
    </xf>
    <xf numFmtId="0" fontId="17" fillId="0" borderId="35" xfId="0" applyFont="1" applyBorder="1" applyAlignment="1">
      <alignment horizontal="center"/>
    </xf>
    <xf numFmtId="9" fontId="17" fillId="0" borderId="3" xfId="0" applyNumberFormat="1" applyFont="1" applyBorder="1" applyAlignment="1">
      <alignment vertical="center"/>
    </xf>
    <xf numFmtId="9" fontId="17" fillId="0" borderId="6" xfId="0" applyNumberFormat="1" applyFont="1" applyBorder="1" applyAlignment="1">
      <alignment vertical="center"/>
    </xf>
    <xf numFmtId="9" fontId="17" fillId="0" borderId="5" xfId="0" applyNumberFormat="1" applyFont="1" applyBorder="1" applyAlignment="1">
      <alignment vertical="center"/>
    </xf>
    <xf numFmtId="0" fontId="18" fillId="0" borderId="0" xfId="0" applyFont="1" applyProtection="1">
      <protection locked="0"/>
    </xf>
    <xf numFmtId="0" fontId="17" fillId="0" borderId="39" xfId="0" applyFont="1" applyBorder="1" applyAlignment="1" applyProtection="1">
      <alignment horizontal="center" vertical="center"/>
      <protection locked="0"/>
    </xf>
    <xf numFmtId="9" fontId="17" fillId="0" borderId="7" xfId="0" applyNumberFormat="1" applyFont="1" applyBorder="1" applyAlignment="1">
      <alignment vertical="center"/>
    </xf>
    <xf numFmtId="0" fontId="17" fillId="0" borderId="0" xfId="0" applyFont="1" applyProtection="1">
      <protection locked="0"/>
    </xf>
    <xf numFmtId="9" fontId="17" fillId="0" borderId="0" xfId="0" applyNumberFormat="1" applyFont="1" applyProtection="1">
      <protection locked="0"/>
    </xf>
    <xf numFmtId="0" fontId="20" fillId="0" borderId="0" xfId="0" applyFont="1" applyProtection="1">
      <protection locked="0"/>
    </xf>
    <xf numFmtId="0" fontId="19" fillId="0" borderId="0" xfId="0" applyFont="1" applyProtection="1">
      <protection locked="0"/>
    </xf>
    <xf numFmtId="0" fontId="19" fillId="7" borderId="0" xfId="0" applyFont="1" applyFill="1" applyProtection="1">
      <protection locked="0"/>
    </xf>
    <xf numFmtId="0" fontId="19" fillId="6" borderId="0" xfId="0" applyFont="1" applyFill="1" applyProtection="1">
      <protection locked="0"/>
    </xf>
    <xf numFmtId="0" fontId="19" fillId="9" borderId="0" xfId="0" applyFont="1" applyFill="1" applyProtection="1">
      <protection locked="0"/>
    </xf>
    <xf numFmtId="0" fontId="16" fillId="0" borderId="0" xfId="0" applyFont="1" applyAlignment="1" applyProtection="1">
      <alignment horizontal="center"/>
      <protection locked="0"/>
    </xf>
    <xf numFmtId="164" fontId="18" fillId="0" borderId="8" xfId="0" applyNumberFormat="1" applyFont="1" applyBorder="1" applyAlignment="1">
      <alignment horizontal="center" vertical="center"/>
    </xf>
    <xf numFmtId="164" fontId="18" fillId="0" borderId="19" xfId="0" applyNumberFormat="1" applyFont="1" applyBorder="1" applyAlignment="1" applyProtection="1">
      <alignment horizontal="center" vertical="center"/>
      <protection locked="0"/>
    </xf>
    <xf numFmtId="164" fontId="18" fillId="0" borderId="23" xfId="0" applyNumberFormat="1" applyFont="1" applyBorder="1" applyAlignment="1" applyProtection="1">
      <alignment horizontal="center" vertical="center"/>
      <protection locked="0"/>
    </xf>
    <xf numFmtId="0" fontId="18" fillId="0" borderId="6" xfId="0" applyFont="1" applyBorder="1" applyAlignment="1" applyProtection="1">
      <alignment horizontal="center" vertical="center" textRotation="255"/>
      <protection locked="0"/>
    </xf>
    <xf numFmtId="0" fontId="18" fillId="0" borderId="1" xfId="0" applyFont="1" applyBorder="1" applyAlignment="1" applyProtection="1">
      <alignment horizontal="center" vertical="center" textRotation="255"/>
      <protection locked="0"/>
    </xf>
    <xf numFmtId="0" fontId="18" fillId="0" borderId="21" xfId="0" applyFont="1" applyBorder="1" applyAlignment="1" applyProtection="1">
      <alignment horizontal="center" vertical="center" textRotation="255"/>
      <protection locked="0"/>
    </xf>
    <xf numFmtId="0" fontId="18" fillId="0" borderId="2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0" xfId="0" applyFont="1" applyAlignment="1" applyProtection="1">
      <alignment horizontal="center"/>
      <protection locked="0"/>
    </xf>
    <xf numFmtId="0" fontId="19" fillId="0" borderId="0" xfId="0" applyFont="1" applyAlignment="1" applyProtection="1">
      <alignment horizontal="center"/>
      <protection locked="0"/>
    </xf>
    <xf numFmtId="0" fontId="18" fillId="0" borderId="5"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9" fillId="0" borderId="0" xfId="0" applyFont="1"/>
    <xf numFmtId="0" fontId="19" fillId="0" borderId="0" xfId="0" applyFont="1" applyAlignment="1">
      <alignment vertical="center"/>
    </xf>
    <xf numFmtId="0" fontId="20" fillId="5" borderId="0" xfId="0" applyFont="1" applyFill="1" applyAlignment="1">
      <alignment horizontal="left" vertical="center" wrapText="1"/>
    </xf>
    <xf numFmtId="14" fontId="19" fillId="5" borderId="0" xfId="0" applyNumberFormat="1" applyFont="1" applyFill="1" applyAlignment="1">
      <alignment horizontal="left" vertical="center"/>
    </xf>
    <xf numFmtId="165" fontId="19" fillId="5" borderId="0" xfId="0" applyNumberFormat="1" applyFont="1" applyFill="1" applyAlignment="1">
      <alignment horizontal="left" vertical="center"/>
    </xf>
    <xf numFmtId="0" fontId="20" fillId="0" borderId="0" xfId="0" applyFont="1" applyAlignment="1">
      <alignment horizontal="left" vertical="center" wrapText="1"/>
    </xf>
    <xf numFmtId="14" fontId="19" fillId="0" borderId="0" xfId="0" applyNumberFormat="1" applyFont="1" applyAlignment="1">
      <alignment horizontal="left" vertical="center"/>
    </xf>
    <xf numFmtId="165" fontId="19" fillId="0" borderId="0" xfId="0" applyNumberFormat="1" applyFont="1" applyAlignment="1">
      <alignment horizontal="left" vertical="center"/>
    </xf>
    <xf numFmtId="0" fontId="20" fillId="0" borderId="0" xfId="0" applyFont="1" applyAlignment="1">
      <alignment horizontal="left" wrapText="1"/>
    </xf>
    <xf numFmtId="165" fontId="19" fillId="0" borderId="0" xfId="0" applyNumberFormat="1" applyFont="1" applyAlignment="1">
      <alignment horizontal="left"/>
    </xf>
    <xf numFmtId="0" fontId="19" fillId="0" borderId="0" xfId="0" applyFont="1" applyAlignment="1">
      <alignment vertical="top"/>
    </xf>
    <xf numFmtId="14" fontId="19" fillId="5" borderId="0" xfId="0" applyNumberFormat="1" applyFont="1" applyFill="1" applyAlignment="1">
      <alignment horizontal="center" vertical="center"/>
    </xf>
    <xf numFmtId="14" fontId="19" fillId="0" borderId="0" xfId="0" applyNumberFormat="1" applyFont="1" applyAlignment="1">
      <alignment horizontal="center" vertical="center"/>
    </xf>
    <xf numFmtId="0" fontId="23" fillId="0" borderId="0" xfId="0" applyFont="1"/>
    <xf numFmtId="0" fontId="24" fillId="0" borderId="0" xfId="0" applyFont="1" applyAlignment="1">
      <alignment horizontal="right"/>
    </xf>
    <xf numFmtId="0" fontId="25" fillId="5" borderId="0" xfId="0" applyFont="1" applyFill="1" applyAlignment="1" applyProtection="1">
      <alignment horizontal="left"/>
      <protection locked="0"/>
    </xf>
    <xf numFmtId="0" fontId="25" fillId="0" borderId="0" xfId="0" applyFont="1" applyAlignment="1">
      <alignment horizontal="left"/>
    </xf>
    <xf numFmtId="0" fontId="26" fillId="0" borderId="0" xfId="0" applyFont="1" applyAlignment="1">
      <alignment horizontal="right"/>
    </xf>
    <xf numFmtId="0" fontId="26" fillId="0" borderId="0" xfId="0" applyFont="1"/>
    <xf numFmtId="166" fontId="23" fillId="0" borderId="0" xfId="0" applyNumberFormat="1" applyFont="1" applyAlignment="1">
      <alignment horizontal="center"/>
    </xf>
    <xf numFmtId="166" fontId="26" fillId="0" borderId="0" xfId="0" applyNumberFormat="1" applyFont="1" applyAlignment="1">
      <alignment horizontal="left"/>
    </xf>
    <xf numFmtId="0" fontId="26" fillId="0" borderId="0" xfId="0" applyFont="1" applyAlignment="1">
      <alignment horizontal="center"/>
    </xf>
    <xf numFmtId="0" fontId="26" fillId="0" borderId="55" xfId="0" applyFont="1" applyBorder="1"/>
    <xf numFmtId="0" fontId="26" fillId="0" borderId="54" xfId="0" applyFont="1" applyBorder="1"/>
    <xf numFmtId="0" fontId="26" fillId="0" borderId="56" xfId="0" applyFont="1" applyBorder="1"/>
    <xf numFmtId="0" fontId="27" fillId="0" borderId="0" xfId="0" applyFont="1" applyAlignment="1">
      <alignment vertical="top"/>
    </xf>
    <xf numFmtId="0" fontId="23" fillId="0" borderId="0" xfId="0" applyFont="1" applyAlignment="1">
      <alignment horizontal="center"/>
    </xf>
    <xf numFmtId="0" fontId="23" fillId="5" borderId="0" xfId="0" applyFont="1" applyFill="1" applyProtection="1">
      <protection locked="0"/>
    </xf>
    <xf numFmtId="0" fontId="23" fillId="0" borderId="0" xfId="0" applyFont="1" applyAlignment="1">
      <alignment horizontal="left"/>
    </xf>
    <xf numFmtId="0" fontId="28" fillId="0" borderId="0" xfId="1" applyFont="1" applyAlignment="1">
      <alignment vertical="center"/>
    </xf>
    <xf numFmtId="0" fontId="8" fillId="0" borderId="0" xfId="1" applyFont="1"/>
    <xf numFmtId="0" fontId="8" fillId="3" borderId="16" xfId="1" applyFont="1" applyFill="1" applyBorder="1" applyProtection="1">
      <protection locked="0"/>
    </xf>
    <xf numFmtId="0" fontId="29" fillId="2" borderId="20" xfId="1" applyFont="1" applyFill="1" applyBorder="1"/>
    <xf numFmtId="165" fontId="29" fillId="3" borderId="16" xfId="1" applyNumberFormat="1" applyFont="1" applyFill="1" applyBorder="1" applyAlignment="1" applyProtection="1">
      <alignment horizontal="left" vertical="center"/>
      <protection locked="0"/>
    </xf>
    <xf numFmtId="18" fontId="29" fillId="3" borderId="16" xfId="1" applyNumberFormat="1" applyFont="1" applyFill="1" applyBorder="1" applyAlignment="1" applyProtection="1">
      <alignment horizontal="left" vertical="center"/>
      <protection locked="0"/>
    </xf>
    <xf numFmtId="18" fontId="8" fillId="3" borderId="14" xfId="1" applyNumberFormat="1" applyFont="1" applyFill="1" applyBorder="1" applyAlignment="1" applyProtection="1">
      <alignment horizontal="left"/>
      <protection locked="0"/>
    </xf>
    <xf numFmtId="0" fontId="29" fillId="0" borderId="0" xfId="1" applyFont="1" applyAlignment="1">
      <alignment horizontal="left" vertical="center"/>
    </xf>
    <xf numFmtId="0" fontId="29" fillId="2" borderId="52" xfId="1" applyFont="1" applyFill="1" applyBorder="1" applyAlignment="1">
      <alignment horizontal="right" vertical="center"/>
    </xf>
    <xf numFmtId="0" fontId="29" fillId="2" borderId="10" xfId="1" applyFont="1" applyFill="1" applyBorder="1" applyAlignment="1">
      <alignment horizontal="right" vertical="center"/>
    </xf>
    <xf numFmtId="0" fontId="8" fillId="3" borderId="4" xfId="1" applyFont="1" applyFill="1" applyBorder="1" applyProtection="1">
      <protection locked="0"/>
    </xf>
    <xf numFmtId="0" fontId="29" fillId="2" borderId="24" xfId="1" applyFont="1" applyFill="1" applyBorder="1"/>
    <xf numFmtId="0" fontId="29" fillId="2" borderId="53" xfId="1" applyFont="1" applyFill="1" applyBorder="1" applyAlignment="1">
      <alignment vertical="top" wrapText="1"/>
    </xf>
    <xf numFmtId="0" fontId="29" fillId="2" borderId="23" xfId="1" applyFont="1" applyFill="1" applyBorder="1" applyAlignment="1">
      <alignment vertical="top" wrapText="1"/>
    </xf>
    <xf numFmtId="0" fontId="29" fillId="2" borderId="23" xfId="1" applyFont="1" applyFill="1" applyBorder="1" applyAlignment="1">
      <alignment horizontal="left" vertical="top" wrapText="1"/>
    </xf>
    <xf numFmtId="0" fontId="29" fillId="2" borderId="34" xfId="1" applyFont="1" applyFill="1" applyBorder="1" applyAlignment="1">
      <alignment horizontal="left" vertical="top" wrapText="1"/>
    </xf>
    <xf numFmtId="0" fontId="29" fillId="2" borderId="34" xfId="1" applyFont="1" applyFill="1" applyBorder="1" applyAlignment="1">
      <alignment vertical="top" wrapText="1"/>
    </xf>
    <xf numFmtId="0" fontId="29" fillId="0" borderId="0" xfId="1" applyFont="1" applyAlignment="1">
      <alignment vertical="center"/>
    </xf>
    <xf numFmtId="0" fontId="8" fillId="0" borderId="0" xfId="1" applyFont="1" applyAlignment="1">
      <alignment vertical="center"/>
    </xf>
    <xf numFmtId="0" fontId="31" fillId="0" borderId="0" xfId="1" applyFont="1"/>
    <xf numFmtId="0" fontId="32" fillId="0" borderId="0" xfId="1" applyFont="1"/>
    <xf numFmtId="0" fontId="32" fillId="0" borderId="45" xfId="1" applyFont="1" applyBorder="1"/>
    <xf numFmtId="0" fontId="31" fillId="4" borderId="44" xfId="1" applyFont="1" applyFill="1" applyBorder="1" applyAlignment="1">
      <alignment horizontal="center"/>
    </xf>
    <xf numFmtId="0" fontId="32" fillId="0" borderId="3" xfId="1" applyFont="1" applyBorder="1" applyAlignment="1">
      <alignment horizontal="left" vertical="top" wrapText="1"/>
    </xf>
    <xf numFmtId="0" fontId="32" fillId="0" borderId="3" xfId="1" applyFont="1" applyBorder="1" applyAlignment="1">
      <alignment horizontal="left" vertical="top"/>
    </xf>
    <xf numFmtId="0" fontId="33" fillId="0" borderId="0" xfId="1" applyFont="1"/>
    <xf numFmtId="0" fontId="34" fillId="0" borderId="0" xfId="1" applyFont="1"/>
    <xf numFmtId="0" fontId="32" fillId="0" borderId="46" xfId="1" applyFont="1" applyBorder="1" applyAlignment="1" applyProtection="1">
      <alignment horizontal="left" vertical="top" wrapText="1"/>
      <protection locked="0"/>
    </xf>
    <xf numFmtId="0" fontId="32" fillId="0" borderId="46" xfId="1" applyFont="1" applyBorder="1" applyAlignment="1" applyProtection="1">
      <alignment horizontal="left" vertical="top"/>
      <protection locked="0"/>
    </xf>
    <xf numFmtId="0" fontId="32" fillId="0" borderId="3" xfId="1" applyFont="1" applyBorder="1" applyAlignment="1" applyProtection="1">
      <alignment horizontal="left" vertical="top" wrapText="1"/>
      <protection locked="0"/>
    </xf>
    <xf numFmtId="0" fontId="32" fillId="0" borderId="3" xfId="1" applyFont="1" applyBorder="1" applyAlignment="1" applyProtection="1">
      <alignment horizontal="left" vertical="top"/>
      <protection locked="0"/>
    </xf>
    <xf numFmtId="0" fontId="17" fillId="0" borderId="39" xfId="0" applyFont="1" applyBorder="1" applyAlignment="1" applyProtection="1">
      <alignment horizontal="center"/>
      <protection locked="0"/>
    </xf>
    <xf numFmtId="0" fontId="18" fillId="0" borderId="19"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58" xfId="0" applyFont="1" applyBorder="1" applyAlignment="1" applyProtection="1">
      <alignment horizontal="center" vertical="center"/>
      <protection locked="0"/>
    </xf>
    <xf numFmtId="0" fontId="18" fillId="0" borderId="59" xfId="0" applyFont="1" applyBorder="1" applyAlignment="1" applyProtection="1">
      <alignment horizontal="center" vertical="center"/>
      <protection locked="0"/>
    </xf>
    <xf numFmtId="0" fontId="19" fillId="9" borderId="2" xfId="0" applyFont="1" applyFill="1" applyBorder="1" applyProtection="1">
      <protection locked="0"/>
    </xf>
    <xf numFmtId="0" fontId="29" fillId="0" borderId="0" xfId="1" applyFont="1" applyAlignment="1">
      <alignment wrapText="1"/>
    </xf>
    <xf numFmtId="0" fontId="37" fillId="7" borderId="2" xfId="0" applyFont="1" applyFill="1" applyBorder="1" applyProtection="1">
      <protection locked="0"/>
    </xf>
    <xf numFmtId="0" fontId="37" fillId="6" borderId="2" xfId="0" applyFont="1" applyFill="1" applyBorder="1" applyProtection="1">
      <protection locked="0"/>
    </xf>
    <xf numFmtId="0" fontId="29" fillId="2" borderId="43" xfId="1" applyFont="1" applyFill="1" applyBorder="1" applyAlignment="1">
      <alignment vertical="top" wrapText="1"/>
    </xf>
    <xf numFmtId="0" fontId="29" fillId="2" borderId="18" xfId="1" applyFont="1" applyFill="1" applyBorder="1" applyAlignment="1">
      <alignment vertical="top" wrapText="1"/>
    </xf>
    <xf numFmtId="0" fontId="29" fillId="3" borderId="34" xfId="1" applyFont="1" applyFill="1" applyBorder="1" applyAlignment="1" applyProtection="1">
      <alignment horizontal="left" vertical="center" wrapText="1"/>
      <protection locked="0"/>
    </xf>
    <xf numFmtId="0" fontId="29" fillId="2" borderId="38" xfId="1" applyFont="1" applyFill="1" applyBorder="1" applyAlignment="1">
      <alignment horizontal="center" vertical="center" textRotation="90" wrapText="1"/>
    </xf>
    <xf numFmtId="0" fontId="15" fillId="0" borderId="0" xfId="0" applyFont="1"/>
    <xf numFmtId="0" fontId="15" fillId="0" borderId="0" xfId="0" applyFont="1" applyAlignment="1" applyProtection="1">
      <alignment horizontal="left"/>
      <protection locked="0"/>
    </xf>
    <xf numFmtId="0" fontId="32" fillId="0" borderId="6" xfId="1" applyFont="1" applyBorder="1" applyAlignment="1">
      <alignment horizontal="left" vertical="top" wrapText="1"/>
    </xf>
    <xf numFmtId="0" fontId="32" fillId="0" borderId="6" xfId="1" applyFont="1" applyBorder="1" applyAlignment="1">
      <alignment horizontal="left" vertical="top"/>
    </xf>
    <xf numFmtId="0" fontId="31" fillId="4" borderId="60" xfId="1" applyFont="1" applyFill="1" applyBorder="1"/>
    <xf numFmtId="0" fontId="31" fillId="4" borderId="61" xfId="1" applyFont="1" applyFill="1" applyBorder="1" applyAlignment="1">
      <alignment horizontal="center"/>
    </xf>
    <xf numFmtId="0" fontId="31" fillId="4" borderId="62" xfId="1" applyFont="1" applyFill="1" applyBorder="1" applyAlignment="1">
      <alignment horizontal="center"/>
    </xf>
    <xf numFmtId="0" fontId="32" fillId="0" borderId="63" xfId="1" applyFont="1" applyBorder="1"/>
    <xf numFmtId="0" fontId="32" fillId="0" borderId="64" xfId="1" applyFont="1" applyBorder="1"/>
    <xf numFmtId="0" fontId="31" fillId="0" borderId="65" xfId="1" applyFont="1" applyBorder="1" applyAlignment="1">
      <alignment horizontal="left" vertical="top"/>
    </xf>
    <xf numFmtId="0" fontId="32" fillId="0" borderId="66" xfId="1" applyFont="1" applyBorder="1" applyAlignment="1">
      <alignment horizontal="left" vertical="top"/>
    </xf>
    <xf numFmtId="0" fontId="31" fillId="0" borderId="67" xfId="1" applyFont="1" applyBorder="1" applyAlignment="1">
      <alignment horizontal="left" vertical="top"/>
    </xf>
    <xf numFmtId="0" fontId="32" fillId="0" borderId="68" xfId="1" applyFont="1" applyBorder="1" applyAlignment="1">
      <alignment horizontal="left" vertical="top"/>
    </xf>
    <xf numFmtId="0" fontId="31" fillId="0" borderId="67" xfId="1" applyFont="1" applyBorder="1" applyAlignment="1">
      <alignment horizontal="left" vertical="top" wrapText="1"/>
    </xf>
    <xf numFmtId="0" fontId="31" fillId="0" borderId="69" xfId="1" applyFont="1" applyBorder="1" applyAlignment="1">
      <alignment horizontal="left" vertical="top" wrapText="1"/>
    </xf>
    <xf numFmtId="0" fontId="32" fillId="0" borderId="70" xfId="1" applyFont="1" applyBorder="1" applyAlignment="1">
      <alignment horizontal="left" vertical="top" wrapText="1"/>
    </xf>
    <xf numFmtId="0" fontId="32" fillId="0" borderId="70" xfId="1" applyFont="1" applyBorder="1" applyAlignment="1">
      <alignment horizontal="left" vertical="top"/>
    </xf>
    <xf numFmtId="0" fontId="32" fillId="0" borderId="71" xfId="1" applyFont="1" applyBorder="1" applyAlignment="1">
      <alignment horizontal="left" vertical="top"/>
    </xf>
    <xf numFmtId="0" fontId="30" fillId="4" borderId="72" xfId="1" applyFont="1" applyFill="1" applyBorder="1"/>
    <xf numFmtId="0" fontId="30" fillId="4" borderId="73" xfId="1" applyFont="1" applyFill="1" applyBorder="1"/>
    <xf numFmtId="0" fontId="30" fillId="4" borderId="74" xfId="1" applyFont="1" applyFill="1" applyBorder="1"/>
    <xf numFmtId="0" fontId="32" fillId="0" borderId="75" xfId="1" applyFont="1" applyBorder="1"/>
    <xf numFmtId="0" fontId="31" fillId="4" borderId="76" xfId="1" applyFont="1" applyFill="1" applyBorder="1"/>
    <xf numFmtId="0" fontId="31" fillId="4" borderId="77" xfId="1" applyFont="1" applyFill="1" applyBorder="1" applyAlignment="1">
      <alignment horizontal="center"/>
    </xf>
    <xf numFmtId="0" fontId="31" fillId="0" borderId="78" xfId="1" applyFont="1" applyBorder="1" applyAlignment="1">
      <alignment horizontal="left" vertical="top" wrapText="1"/>
    </xf>
    <xf numFmtId="0" fontId="32" fillId="0" borderId="79" xfId="1" applyFont="1" applyBorder="1" applyAlignment="1" applyProtection="1">
      <alignment horizontal="left" vertical="top"/>
      <protection locked="0"/>
    </xf>
    <xf numFmtId="0" fontId="32" fillId="0" borderId="68" xfId="1" applyFont="1" applyBorder="1" applyAlignment="1" applyProtection="1">
      <alignment horizontal="left" vertical="top"/>
      <protection locked="0"/>
    </xf>
    <xf numFmtId="0" fontId="32" fillId="0" borderId="70" xfId="1" applyFont="1" applyBorder="1" applyAlignment="1" applyProtection="1">
      <alignment horizontal="left" vertical="top" wrapText="1"/>
      <protection locked="0"/>
    </xf>
    <xf numFmtId="0" fontId="32" fillId="0" borderId="70" xfId="1" applyFont="1" applyBorder="1" applyAlignment="1" applyProtection="1">
      <alignment horizontal="left" vertical="top"/>
      <protection locked="0"/>
    </xf>
    <xf numFmtId="0" fontId="32" fillId="0" borderId="71" xfId="1" applyFont="1" applyBorder="1" applyAlignment="1" applyProtection="1">
      <alignment horizontal="left" vertical="top"/>
      <protection locked="0"/>
    </xf>
    <xf numFmtId="0" fontId="31" fillId="0" borderId="69" xfId="1" applyFont="1" applyBorder="1" applyAlignment="1">
      <alignment horizontal="left" vertical="top"/>
    </xf>
    <xf numFmtId="0" fontId="23" fillId="5" borderId="0" xfId="0" applyFont="1" applyFill="1" applyAlignment="1" applyProtection="1">
      <alignment horizontal="center"/>
      <protection locked="0"/>
    </xf>
    <xf numFmtId="2" fontId="18" fillId="0" borderId="0" xfId="0" applyNumberFormat="1" applyFont="1" applyAlignment="1" applyProtection="1">
      <alignment vertical="center"/>
      <protection locked="0"/>
    </xf>
    <xf numFmtId="2" fontId="18" fillId="0" borderId="0" xfId="0" applyNumberFormat="1" applyFont="1" applyAlignment="1" applyProtection="1">
      <alignment vertical="center" textRotation="255"/>
      <protection locked="0"/>
    </xf>
    <xf numFmtId="2" fontId="18" fillId="0" borderId="0" xfId="0" applyNumberFormat="1" applyFont="1" applyAlignment="1" applyProtection="1">
      <alignment horizontal="center" vertical="center"/>
      <protection locked="0"/>
    </xf>
    <xf numFmtId="164" fontId="18" fillId="0" borderId="15" xfId="0" applyNumberFormat="1" applyFont="1" applyBorder="1" applyAlignment="1">
      <alignment horizontal="center" vertical="center"/>
    </xf>
    <xf numFmtId="167" fontId="17" fillId="0" borderId="11" xfId="0" applyNumberFormat="1" applyFont="1" applyBorder="1" applyAlignment="1" applyProtection="1">
      <alignment horizontal="center" vertical="center"/>
      <protection locked="0"/>
    </xf>
    <xf numFmtId="167" fontId="17" fillId="0" borderId="20" xfId="0" applyNumberFormat="1"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21" fillId="0" borderId="0" xfId="0" applyFont="1"/>
    <xf numFmtId="0" fontId="20"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0" fillId="0" borderId="0" xfId="0" applyFont="1"/>
    <xf numFmtId="0" fontId="19" fillId="0" borderId="0" xfId="0" applyFont="1" applyAlignment="1">
      <alignment wrapText="1"/>
    </xf>
    <xf numFmtId="49" fontId="12" fillId="0" borderId="0" xfId="0" applyNumberFormat="1" applyFont="1"/>
    <xf numFmtId="0" fontId="2" fillId="0" borderId="0" xfId="0" applyFont="1" applyAlignment="1">
      <alignment wrapText="1"/>
    </xf>
    <xf numFmtId="0" fontId="14" fillId="0" borderId="0" xfId="0" applyFont="1"/>
    <xf numFmtId="0" fontId="14" fillId="0" borderId="0" xfId="0" applyFont="1" applyAlignment="1">
      <alignment wrapText="1"/>
    </xf>
    <xf numFmtId="168" fontId="2" fillId="0" borderId="0" xfId="0" applyNumberFormat="1" applyFont="1" applyAlignment="1">
      <alignment wrapText="1"/>
    </xf>
    <xf numFmtId="165" fontId="2" fillId="0" borderId="0" xfId="0" applyNumberFormat="1" applyFont="1" applyAlignment="1">
      <alignment wrapText="1"/>
    </xf>
    <xf numFmtId="0" fontId="14" fillId="0" borderId="0" xfId="0" applyFont="1" applyAlignment="1">
      <alignment vertical="top" wrapText="1"/>
    </xf>
    <xf numFmtId="0" fontId="20" fillId="0" borderId="0" xfId="0" applyFont="1" applyAlignment="1">
      <alignment vertical="center"/>
    </xf>
    <xf numFmtId="164" fontId="18" fillId="0" borderId="80" xfId="0" applyNumberFormat="1" applyFont="1" applyBorder="1" applyAlignment="1">
      <alignment horizontal="center" vertical="center"/>
    </xf>
    <xf numFmtId="0" fontId="18" fillId="0" borderId="1" xfId="0" applyFont="1" applyBorder="1" applyAlignment="1" applyProtection="1">
      <alignment horizontal="center" vertical="center" textRotation="90" wrapText="1"/>
      <protection locked="0"/>
    </xf>
    <xf numFmtId="0" fontId="18" fillId="0" borderId="8" xfId="0" applyFont="1" applyBorder="1" applyAlignment="1" applyProtection="1">
      <alignment horizontal="center" vertical="center" textRotation="90" wrapText="1"/>
      <protection locked="0"/>
    </xf>
    <xf numFmtId="0" fontId="18" fillId="0" borderId="5" xfId="0" applyFont="1" applyBorder="1" applyAlignment="1">
      <alignment horizontal="center" vertical="center"/>
    </xf>
    <xf numFmtId="0" fontId="18" fillId="0" borderId="3" xfId="0" applyFont="1" applyBorder="1" applyAlignment="1">
      <alignment horizontal="center" vertical="center"/>
    </xf>
    <xf numFmtId="0" fontId="18" fillId="0" borderId="7" xfId="0" applyFont="1" applyBorder="1" applyAlignment="1" applyProtection="1">
      <alignment horizontal="center" vertical="center" textRotation="255" wrapText="1"/>
      <protection locked="0"/>
    </xf>
    <xf numFmtId="164" fontId="18" fillId="0" borderId="19" xfId="0" applyNumberFormat="1" applyFont="1" applyBorder="1" applyAlignment="1" applyProtection="1">
      <alignment horizontal="center" vertical="center" textRotation="255" wrapText="1"/>
      <protection locked="0"/>
    </xf>
    <xf numFmtId="164" fontId="18" fillId="0" borderId="23" xfId="0" applyNumberFormat="1" applyFont="1" applyBorder="1" applyAlignment="1" applyProtection="1">
      <alignment horizontal="center" vertical="center" textRotation="255" wrapText="1"/>
      <protection locked="0"/>
    </xf>
    <xf numFmtId="0" fontId="18" fillId="0" borderId="6" xfId="0" applyFont="1" applyBorder="1" applyAlignment="1" applyProtection="1">
      <alignment horizontal="center" vertical="center" textRotation="255" wrapText="1"/>
      <protection locked="0"/>
    </xf>
    <xf numFmtId="0" fontId="18" fillId="0" borderId="1" xfId="0" applyFont="1" applyBorder="1" applyAlignment="1" applyProtection="1">
      <alignment horizontal="center" vertical="center" textRotation="255" wrapText="1"/>
      <protection locked="0"/>
    </xf>
    <xf numFmtId="0" fontId="18" fillId="0" borderId="13" xfId="0" applyFont="1" applyBorder="1" applyAlignment="1" applyProtection="1">
      <alignment horizontal="center" vertical="center" textRotation="255" wrapText="1"/>
      <protection locked="0"/>
    </xf>
    <xf numFmtId="0" fontId="18" fillId="0" borderId="21" xfId="0" applyFont="1" applyBorder="1" applyAlignment="1" applyProtection="1">
      <alignment horizontal="center" vertical="center" textRotation="255" wrapText="1"/>
      <protection locked="0"/>
    </xf>
    <xf numFmtId="0" fontId="18" fillId="0" borderId="8" xfId="0" applyFont="1" applyBorder="1" applyAlignment="1" applyProtection="1">
      <alignment horizontal="center" vertical="center" textRotation="255" wrapText="1"/>
      <protection locked="0"/>
    </xf>
    <xf numFmtId="0" fontId="18" fillId="0" borderId="15" xfId="0" applyFont="1" applyBorder="1" applyAlignment="1" applyProtection="1">
      <alignment horizontal="center" vertical="center" textRotation="255" wrapText="1"/>
      <protection locked="0"/>
    </xf>
    <xf numFmtId="0" fontId="37" fillId="7" borderId="83" xfId="0" applyFont="1" applyFill="1" applyBorder="1" applyProtection="1">
      <protection locked="0"/>
    </xf>
    <xf numFmtId="0" fontId="37" fillId="6" borderId="83" xfId="0" applyFont="1" applyFill="1" applyBorder="1" applyProtection="1">
      <protection locked="0"/>
    </xf>
    <xf numFmtId="0" fontId="19" fillId="9" borderId="83" xfId="0" applyFont="1" applyFill="1" applyBorder="1" applyProtection="1">
      <protection locked="0"/>
    </xf>
    <xf numFmtId="165" fontId="23" fillId="0" borderId="0" xfId="0" applyNumberFormat="1" applyFont="1"/>
    <xf numFmtId="0" fontId="23" fillId="5" borderId="82" xfId="0" applyFont="1" applyFill="1" applyBorder="1" applyProtection="1">
      <protection locked="0"/>
    </xf>
    <xf numFmtId="167" fontId="26" fillId="0" borderId="0" xfId="0" applyNumberFormat="1" applyFont="1"/>
    <xf numFmtId="167" fontId="23" fillId="0" borderId="0" xfId="0" applyNumberFormat="1" applyFont="1" applyAlignment="1">
      <alignment horizontal="center"/>
    </xf>
    <xf numFmtId="167" fontId="23" fillId="0" borderId="0" xfId="0" applyNumberFormat="1" applyFont="1"/>
    <xf numFmtId="169" fontId="19" fillId="5" borderId="0" xfId="0" applyNumberFormat="1" applyFont="1" applyFill="1" applyAlignment="1">
      <alignment horizontal="left" vertical="center"/>
    </xf>
    <xf numFmtId="0" fontId="0" fillId="0" borderId="0" xfId="0" applyAlignment="1">
      <alignment wrapText="1"/>
    </xf>
    <xf numFmtId="0" fontId="19" fillId="0" borderId="0" xfId="0" applyFont="1" applyAlignment="1">
      <alignment horizontal="left" wrapText="1"/>
    </xf>
    <xf numFmtId="170" fontId="23" fillId="5" borderId="0" xfId="0" applyNumberFormat="1" applyFont="1" applyFill="1" applyAlignment="1" applyProtection="1">
      <alignment horizontal="center"/>
      <protection locked="0"/>
    </xf>
    <xf numFmtId="170" fontId="23" fillId="0" borderId="51" xfId="0" applyNumberFormat="1" applyFont="1" applyBorder="1" applyAlignment="1">
      <alignment horizontal="center"/>
    </xf>
    <xf numFmtId="170" fontId="23" fillId="5" borderId="81" xfId="0" applyNumberFormat="1" applyFont="1" applyFill="1" applyBorder="1" applyAlignment="1" applyProtection="1">
      <alignment horizontal="left"/>
      <protection locked="0"/>
    </xf>
    <xf numFmtId="0" fontId="5" fillId="2" borderId="27" xfId="1" applyFont="1" applyFill="1" applyBorder="1" applyAlignment="1">
      <alignment horizontal="right" vertical="center"/>
    </xf>
    <xf numFmtId="0" fontId="5" fillId="2" borderId="11" xfId="1" applyFont="1" applyFill="1" applyBorder="1" applyAlignment="1">
      <alignment horizontal="right" vertical="center"/>
    </xf>
    <xf numFmtId="0" fontId="1" fillId="3" borderId="11" xfId="1" applyFill="1" applyBorder="1" applyAlignment="1" applyProtection="1">
      <alignment horizontal="center"/>
      <protection locked="0"/>
    </xf>
    <xf numFmtId="0" fontId="1" fillId="3" borderId="16" xfId="1" applyFill="1" applyBorder="1" applyAlignment="1" applyProtection="1">
      <alignment horizontal="center"/>
      <protection locked="0"/>
    </xf>
    <xf numFmtId="0" fontId="5" fillId="2" borderId="26" xfId="1" applyFont="1" applyFill="1" applyBorder="1" applyAlignment="1">
      <alignment horizontal="right" vertical="center"/>
    </xf>
    <xf numFmtId="0" fontId="5" fillId="2" borderId="12" xfId="1" applyFont="1" applyFill="1" applyBorder="1" applyAlignment="1">
      <alignment horizontal="right" vertical="center"/>
    </xf>
    <xf numFmtId="0" fontId="5" fillId="3" borderId="4" xfId="1" applyFont="1" applyFill="1" applyBorder="1" applyAlignment="1" applyProtection="1">
      <alignment horizontal="left" vertical="center"/>
      <protection locked="0"/>
    </xf>
    <xf numFmtId="0" fontId="5" fillId="3" borderId="3" xfId="1" applyFont="1" applyFill="1" applyBorder="1" applyAlignment="1" applyProtection="1">
      <alignment horizontal="left" vertical="center"/>
      <protection locked="0"/>
    </xf>
    <xf numFmtId="0" fontId="5" fillId="3" borderId="34" xfId="1" applyFont="1" applyFill="1" applyBorder="1" applyAlignment="1" applyProtection="1">
      <alignment horizontal="left" vertical="center"/>
      <protection locked="0"/>
    </xf>
    <xf numFmtId="0" fontId="5" fillId="2" borderId="29" xfId="1" applyFont="1" applyFill="1" applyBorder="1" applyAlignment="1">
      <alignment horizontal="right" vertical="center"/>
    </xf>
    <xf numFmtId="0" fontId="5" fillId="2" borderId="9" xfId="1" applyFont="1" applyFill="1" applyBorder="1" applyAlignment="1">
      <alignment horizontal="right" vertical="center"/>
    </xf>
    <xf numFmtId="0" fontId="1" fillId="3" borderId="8" xfId="1" applyFill="1" applyBorder="1" applyAlignment="1" applyProtection="1">
      <alignment horizontal="left"/>
      <protection locked="0"/>
    </xf>
    <xf numFmtId="0" fontId="1" fillId="3" borderId="7" xfId="1" applyFill="1" applyBorder="1" applyAlignment="1" applyProtection="1">
      <alignment horizontal="left"/>
      <protection locked="0"/>
    </xf>
    <xf numFmtId="0" fontId="1" fillId="3" borderId="15" xfId="1" applyFill="1" applyBorder="1" applyAlignment="1" applyProtection="1">
      <alignment horizontal="left"/>
      <protection locked="0"/>
    </xf>
    <xf numFmtId="0" fontId="5" fillId="2" borderId="35" xfId="1" applyFont="1" applyFill="1" applyBorder="1" applyAlignment="1">
      <alignment horizontal="center" vertical="center" textRotation="90" wrapText="1"/>
    </xf>
    <xf numFmtId="0" fontId="5" fillId="2" borderId="38" xfId="1" applyFont="1" applyFill="1" applyBorder="1" applyAlignment="1">
      <alignment horizontal="center" vertical="center" textRotation="90" wrapText="1"/>
    </xf>
    <xf numFmtId="0" fontId="5" fillId="2" borderId="39" xfId="1" applyFont="1" applyFill="1" applyBorder="1" applyAlignment="1">
      <alignment horizontal="center" vertical="center" textRotation="90" wrapText="1"/>
    </xf>
    <xf numFmtId="0" fontId="5" fillId="3" borderId="36" xfId="1" applyFont="1" applyFill="1" applyBorder="1" applyAlignment="1" applyProtection="1">
      <alignment horizontal="left" vertical="center" wrapText="1"/>
      <protection locked="0"/>
    </xf>
    <xf numFmtId="0" fontId="5" fillId="3" borderId="18" xfId="1" applyFont="1" applyFill="1" applyBorder="1" applyAlignment="1" applyProtection="1">
      <alignment horizontal="left" vertical="center" wrapText="1"/>
      <protection locked="0"/>
    </xf>
    <xf numFmtId="0" fontId="5" fillId="3" borderId="37" xfId="1" applyFont="1" applyFill="1" applyBorder="1" applyAlignment="1" applyProtection="1">
      <alignment horizontal="left" vertical="center" wrapText="1"/>
      <protection locked="0"/>
    </xf>
    <xf numFmtId="0" fontId="5" fillId="3" borderId="30" xfId="1" applyFont="1" applyFill="1" applyBorder="1" applyAlignment="1" applyProtection="1">
      <alignment horizontal="left" vertical="center" wrapText="1"/>
      <protection locked="0"/>
    </xf>
    <xf numFmtId="0" fontId="5" fillId="3" borderId="0" xfId="1" applyFont="1" applyFill="1" applyAlignment="1" applyProtection="1">
      <alignment horizontal="left" vertical="center" wrapText="1"/>
      <protection locked="0"/>
    </xf>
    <xf numFmtId="0" fontId="5" fillId="3" borderId="2" xfId="1" applyFont="1" applyFill="1" applyBorder="1" applyAlignment="1" applyProtection="1">
      <alignment horizontal="left" vertical="center" wrapText="1"/>
      <protection locked="0"/>
    </xf>
    <xf numFmtId="0" fontId="5" fillId="3" borderId="40" xfId="1" applyFont="1" applyFill="1" applyBorder="1" applyAlignment="1" applyProtection="1">
      <alignment horizontal="left" vertical="center" wrapText="1"/>
      <protection locked="0"/>
    </xf>
    <xf numFmtId="0" fontId="5" fillId="3" borderId="17" xfId="1" applyFont="1" applyFill="1" applyBorder="1" applyAlignment="1" applyProtection="1">
      <alignment horizontal="left" vertical="center" wrapText="1"/>
      <protection locked="0"/>
    </xf>
    <xf numFmtId="0" fontId="5" fillId="3" borderId="41" xfId="1" applyFont="1" applyFill="1" applyBorder="1" applyAlignment="1" applyProtection="1">
      <alignment horizontal="left" vertical="center" wrapText="1"/>
      <protection locked="0"/>
    </xf>
    <xf numFmtId="0" fontId="5" fillId="3" borderId="34" xfId="1" applyFont="1" applyFill="1" applyBorder="1" applyAlignment="1" applyProtection="1">
      <alignment horizontal="left" vertical="center" wrapText="1"/>
      <protection locked="0"/>
    </xf>
    <xf numFmtId="0" fontId="5" fillId="3" borderId="42" xfId="1" applyFont="1" applyFill="1" applyBorder="1" applyAlignment="1" applyProtection="1">
      <alignment horizontal="left" vertical="center" wrapText="1"/>
      <protection locked="0"/>
    </xf>
    <xf numFmtId="0" fontId="5" fillId="2" borderId="43" xfId="1" applyFont="1" applyFill="1" applyBorder="1" applyAlignment="1">
      <alignment vertical="top" wrapText="1"/>
    </xf>
    <xf numFmtId="0" fontId="5" fillId="2" borderId="18" xfId="1" applyFont="1" applyFill="1" applyBorder="1" applyAlignment="1">
      <alignment vertical="top" wrapText="1"/>
    </xf>
    <xf numFmtId="0" fontId="5" fillId="2" borderId="37" xfId="1" applyFont="1" applyFill="1" applyBorder="1" applyAlignment="1">
      <alignment vertical="top" wrapText="1"/>
    </xf>
    <xf numFmtId="0" fontId="9" fillId="2" borderId="38" xfId="2" applyFill="1" applyBorder="1" applyAlignment="1">
      <alignment horizontal="center" vertical="center" textRotation="90" wrapText="1"/>
    </xf>
    <xf numFmtId="0" fontId="9" fillId="2" borderId="39" xfId="2" applyFill="1" applyBorder="1" applyAlignment="1">
      <alignment horizontal="center" vertical="center" textRotation="90" wrapText="1"/>
    </xf>
    <xf numFmtId="0" fontId="5" fillId="3" borderId="15" xfId="1" applyFont="1" applyFill="1" applyBorder="1" applyAlignment="1" applyProtection="1">
      <alignment horizontal="left" vertical="center" wrapText="1"/>
      <protection locked="0"/>
    </xf>
    <xf numFmtId="0" fontId="9" fillId="8" borderId="0" xfId="2" applyFill="1" applyAlignment="1">
      <alignment vertical="center" textRotation="90"/>
    </xf>
    <xf numFmtId="0" fontId="9" fillId="2" borderId="35" xfId="2" applyFill="1" applyBorder="1" applyAlignment="1">
      <alignment horizontal="center" vertical="center" textRotation="90" wrapText="1"/>
    </xf>
    <xf numFmtId="0" fontId="19"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left" vertical="center" wrapText="1"/>
    </xf>
    <xf numFmtId="0" fontId="21" fillId="0" borderId="0" xfId="0" applyFont="1" applyAlignment="1">
      <alignment wrapText="1"/>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26" fillId="0" borderId="0" xfId="0" applyFont="1" applyAlignment="1">
      <alignment horizontal="center"/>
    </xf>
    <xf numFmtId="0" fontId="26" fillId="0" borderId="0" xfId="0" applyFont="1" applyAlignment="1">
      <alignment vertical="top" wrapText="1"/>
    </xf>
    <xf numFmtId="0" fontId="29" fillId="2" borderId="35" xfId="1" applyFont="1" applyFill="1" applyBorder="1" applyAlignment="1">
      <alignment horizontal="center" vertical="center" textRotation="90" wrapText="1"/>
    </xf>
    <xf numFmtId="0" fontId="29" fillId="2" borderId="38" xfId="1" applyFont="1" applyFill="1" applyBorder="1" applyAlignment="1">
      <alignment horizontal="center" vertical="center" textRotation="90" wrapText="1"/>
    </xf>
    <xf numFmtId="0" fontId="29" fillId="2" borderId="39" xfId="1" applyFont="1" applyFill="1" applyBorder="1" applyAlignment="1">
      <alignment horizontal="center" vertical="center" textRotation="90" wrapText="1"/>
    </xf>
    <xf numFmtId="0" fontId="29" fillId="3" borderId="18" xfId="1" applyFont="1" applyFill="1" applyBorder="1" applyAlignment="1" applyProtection="1">
      <alignment horizontal="left" vertical="center" wrapText="1"/>
      <protection locked="0"/>
    </xf>
    <xf numFmtId="0" fontId="29" fillId="3" borderId="37" xfId="1" applyFont="1" applyFill="1" applyBorder="1" applyAlignment="1" applyProtection="1">
      <alignment horizontal="left" vertical="center" wrapText="1"/>
      <protection locked="0"/>
    </xf>
    <xf numFmtId="0" fontId="29" fillId="3" borderId="0" xfId="1" applyFont="1" applyFill="1" applyAlignment="1" applyProtection="1">
      <alignment horizontal="left" vertical="center" wrapText="1"/>
      <protection locked="0"/>
    </xf>
    <xf numFmtId="0" fontId="29" fillId="3" borderId="2" xfId="1" applyFont="1" applyFill="1" applyBorder="1" applyAlignment="1" applyProtection="1">
      <alignment horizontal="left" vertical="center" wrapText="1"/>
      <protection locked="0"/>
    </xf>
    <xf numFmtId="0" fontId="29" fillId="3" borderId="17" xfId="1" applyFont="1" applyFill="1" applyBorder="1" applyAlignment="1" applyProtection="1">
      <alignment horizontal="left" vertical="center" wrapText="1"/>
      <protection locked="0"/>
    </xf>
    <xf numFmtId="0" fontId="29" fillId="3" borderId="41" xfId="1" applyFont="1" applyFill="1" applyBorder="1" applyAlignment="1" applyProtection="1">
      <alignment horizontal="left" vertical="center" wrapText="1"/>
      <protection locked="0"/>
    </xf>
    <xf numFmtId="0" fontId="29" fillId="3" borderId="34" xfId="1" applyFont="1" applyFill="1" applyBorder="1" applyAlignment="1" applyProtection="1">
      <alignment horizontal="left" vertical="center" wrapText="1"/>
      <protection locked="0"/>
    </xf>
    <xf numFmtId="0" fontId="29" fillId="3" borderId="15" xfId="1" applyFont="1" applyFill="1" applyBorder="1" applyAlignment="1" applyProtection="1">
      <alignment horizontal="left" vertical="center" wrapText="1"/>
      <protection locked="0"/>
    </xf>
    <xf numFmtId="0" fontId="36" fillId="8" borderId="57" xfId="2" applyFont="1" applyFill="1" applyBorder="1" applyAlignment="1">
      <alignment horizontal="center" vertical="center" textRotation="90"/>
    </xf>
    <xf numFmtId="0" fontId="29" fillId="3" borderId="30" xfId="1" applyFont="1" applyFill="1" applyBorder="1" applyAlignment="1" applyProtection="1">
      <alignment horizontal="left" vertical="center" wrapText="1"/>
      <protection locked="0"/>
    </xf>
    <xf numFmtId="0" fontId="29" fillId="3" borderId="40" xfId="1" applyFont="1" applyFill="1" applyBorder="1" applyAlignment="1" applyProtection="1">
      <alignment horizontal="left" vertical="center" wrapText="1"/>
      <protection locked="0"/>
    </xf>
    <xf numFmtId="0" fontId="36" fillId="2" borderId="35" xfId="2" applyFont="1" applyFill="1" applyBorder="1" applyAlignment="1">
      <alignment horizontal="center" vertical="center" textRotation="90" wrapText="1"/>
    </xf>
    <xf numFmtId="0" fontId="36" fillId="2" borderId="38" xfId="2" applyFont="1" applyFill="1" applyBorder="1" applyAlignment="1">
      <alignment horizontal="center" vertical="center" textRotation="90" wrapText="1"/>
    </xf>
    <xf numFmtId="0" fontId="36" fillId="2" borderId="39" xfId="2" applyFont="1" applyFill="1" applyBorder="1" applyAlignment="1">
      <alignment horizontal="center" vertical="center" textRotation="90" wrapText="1"/>
    </xf>
    <xf numFmtId="0" fontId="29" fillId="3" borderId="36" xfId="1" applyFont="1" applyFill="1" applyBorder="1" applyAlignment="1" applyProtection="1">
      <alignment horizontal="left" vertical="center" wrapText="1"/>
      <protection locked="0"/>
    </xf>
    <xf numFmtId="0" fontId="29" fillId="2" borderId="43" xfId="1" applyFont="1" applyFill="1" applyBorder="1" applyAlignment="1">
      <alignment vertical="top" wrapText="1"/>
    </xf>
    <xf numFmtId="0" fontId="29" fillId="2" borderId="18" xfId="1" applyFont="1" applyFill="1" applyBorder="1" applyAlignment="1">
      <alignment vertical="top" wrapText="1"/>
    </xf>
    <xf numFmtId="0" fontId="29" fillId="2" borderId="37" xfId="1" applyFont="1" applyFill="1" applyBorder="1" applyAlignment="1">
      <alignment vertical="top" wrapText="1"/>
    </xf>
    <xf numFmtId="0" fontId="29" fillId="2" borderId="27" xfId="1" applyFont="1" applyFill="1" applyBorder="1" applyAlignment="1">
      <alignment horizontal="right" vertical="center"/>
    </xf>
    <xf numFmtId="0" fontId="29" fillId="2" borderId="11" xfId="1" applyFont="1" applyFill="1" applyBorder="1" applyAlignment="1">
      <alignment horizontal="right" vertical="center"/>
    </xf>
    <xf numFmtId="0" fontId="29" fillId="2" borderId="26" xfId="1" applyFont="1" applyFill="1" applyBorder="1" applyAlignment="1">
      <alignment horizontal="right" vertical="center"/>
    </xf>
    <xf numFmtId="0" fontId="29" fillId="2" borderId="12" xfId="1" applyFont="1" applyFill="1" applyBorder="1" applyAlignment="1">
      <alignment horizontal="right" vertical="center"/>
    </xf>
    <xf numFmtId="0" fontId="29" fillId="3" borderId="4" xfId="1" applyFont="1" applyFill="1" applyBorder="1" applyAlignment="1" applyProtection="1">
      <alignment horizontal="left" vertical="center"/>
      <protection locked="0"/>
    </xf>
    <xf numFmtId="0" fontId="29" fillId="3" borderId="3" xfId="1" applyFont="1" applyFill="1" applyBorder="1" applyAlignment="1" applyProtection="1">
      <alignment horizontal="left" vertical="center"/>
      <protection locked="0"/>
    </xf>
    <xf numFmtId="0" fontId="29" fillId="3" borderId="34" xfId="1" applyFont="1" applyFill="1" applyBorder="1" applyAlignment="1" applyProtection="1">
      <alignment horizontal="left" vertical="center"/>
      <protection locked="0"/>
    </xf>
    <xf numFmtId="0" fontId="29" fillId="2" borderId="29" xfId="1" applyFont="1" applyFill="1" applyBorder="1" applyAlignment="1">
      <alignment horizontal="right" vertical="center"/>
    </xf>
    <xf numFmtId="0" fontId="29" fillId="2" borderId="9" xfId="1" applyFont="1" applyFill="1" applyBorder="1" applyAlignment="1">
      <alignment horizontal="right" vertical="center"/>
    </xf>
    <xf numFmtId="0" fontId="8" fillId="3" borderId="8" xfId="1" applyFont="1" applyFill="1" applyBorder="1" applyAlignment="1" applyProtection="1">
      <alignment horizontal="left"/>
      <protection locked="0"/>
    </xf>
    <xf numFmtId="0" fontId="8" fillId="3" borderId="7" xfId="1" applyFont="1" applyFill="1" applyBorder="1" applyAlignment="1" applyProtection="1">
      <alignment horizontal="left"/>
      <protection locked="0"/>
    </xf>
    <xf numFmtId="0" fontId="8" fillId="3" borderId="15" xfId="1" applyFont="1" applyFill="1" applyBorder="1" applyAlignment="1" applyProtection="1">
      <alignment horizontal="left"/>
      <protection locked="0"/>
    </xf>
    <xf numFmtId="0" fontId="8" fillId="3" borderId="11" xfId="1" applyFont="1" applyFill="1" applyBorder="1" applyAlignment="1" applyProtection="1">
      <alignment horizontal="center"/>
      <protection locked="0"/>
    </xf>
    <xf numFmtId="0" fontId="8" fillId="3" borderId="14" xfId="1" applyFont="1" applyFill="1" applyBorder="1" applyAlignment="1" applyProtection="1">
      <alignment horizontal="center"/>
      <protection locked="0"/>
    </xf>
    <xf numFmtId="0" fontId="29" fillId="3" borderId="40" xfId="1" applyFont="1" applyFill="1" applyBorder="1" applyAlignment="1" applyProtection="1">
      <alignment horizontal="center" vertical="center" wrapText="1"/>
      <protection locked="0"/>
    </xf>
    <xf numFmtId="0" fontId="29" fillId="3" borderId="17" xfId="1" applyFont="1" applyFill="1" applyBorder="1" applyAlignment="1" applyProtection="1">
      <alignment horizontal="center" vertical="center" wrapText="1"/>
      <protection locked="0"/>
    </xf>
    <xf numFmtId="0" fontId="29" fillId="3" borderId="41" xfId="1" applyFont="1" applyFill="1" applyBorder="1" applyAlignment="1" applyProtection="1">
      <alignment horizontal="center" vertical="center" wrapText="1"/>
      <protection locked="0"/>
    </xf>
    <xf numFmtId="0" fontId="30" fillId="4" borderId="60" xfId="1" applyFont="1" applyFill="1" applyBorder="1"/>
    <xf numFmtId="0" fontId="30" fillId="4" borderId="61" xfId="1" applyFont="1" applyFill="1" applyBorder="1"/>
    <xf numFmtId="0" fontId="30" fillId="4" borderId="62" xfId="1" applyFont="1" applyFill="1" applyBorder="1"/>
    <xf numFmtId="167" fontId="17" fillId="0" borderId="11" xfId="0" applyNumberFormat="1" applyFont="1" applyBorder="1" applyAlignment="1" applyProtection="1">
      <alignment horizontal="center" vertical="center"/>
      <protection locked="0"/>
    </xf>
    <xf numFmtId="167" fontId="17" fillId="0" borderId="20" xfId="0" applyNumberFormat="1" applyFont="1" applyBorder="1" applyAlignment="1" applyProtection="1">
      <alignment horizontal="center" vertical="center"/>
      <protection locked="0"/>
    </xf>
    <xf numFmtId="0" fontId="30" fillId="4" borderId="72" xfId="1" applyFont="1" applyFill="1" applyBorder="1"/>
    <xf numFmtId="0" fontId="30" fillId="4" borderId="73" xfId="1" applyFont="1" applyFill="1" applyBorder="1"/>
    <xf numFmtId="0" fontId="30" fillId="4" borderId="74" xfId="1" applyFont="1" applyFill="1" applyBorder="1"/>
  </cellXfs>
  <cellStyles count="3">
    <cellStyle name="Hyperlink" xfId="2" builtinId="8"/>
    <cellStyle name="Normal" xfId="0" builtinId="0"/>
    <cellStyle name="Normal 2" xfId="1" xr:uid="{00000000-0005-0000-0000-000002000000}"/>
  </cellStyles>
  <dxfs count="25">
    <dxf>
      <font>
        <color rgb="FFFF0000"/>
      </font>
      <fill>
        <patternFill>
          <bgColor rgb="FFFF0000"/>
        </patternFill>
      </fill>
    </dxf>
    <dxf>
      <font>
        <color rgb="FF00B0F0"/>
      </font>
      <fill>
        <patternFill>
          <bgColor rgb="FF00B0F0"/>
        </patternFill>
      </fill>
    </dxf>
    <dxf>
      <font>
        <color rgb="FFFF0000"/>
      </font>
      <fill>
        <patternFill>
          <bgColor rgb="FFFF0000"/>
        </patternFill>
      </fill>
    </dxf>
    <dxf>
      <font>
        <color rgb="FF00B0F0"/>
      </font>
      <fill>
        <patternFill>
          <bgColor rgb="FF00B0F0"/>
        </patternFill>
      </fill>
    </dxf>
    <dxf>
      <font>
        <color rgb="FFFFFF00"/>
      </font>
      <fill>
        <patternFill>
          <bgColor rgb="FFFFFF00"/>
        </patternFill>
      </fill>
    </dxf>
    <dxf>
      <font>
        <color rgb="FFFF0000"/>
      </font>
      <fill>
        <patternFill>
          <bgColor rgb="FFFF0000"/>
        </patternFill>
      </fill>
    </dxf>
    <dxf>
      <font>
        <color rgb="FF00B0F0"/>
      </font>
      <fill>
        <patternFill>
          <bgColor rgb="FF00B0F0"/>
        </patternFill>
      </fill>
    </dxf>
    <dxf>
      <font>
        <color rgb="FFFF0000"/>
      </font>
      <fill>
        <patternFill>
          <bgColor rgb="FFFF0000"/>
        </patternFill>
      </fill>
    </dxf>
    <dxf>
      <font>
        <color rgb="FF00B0F0"/>
      </font>
      <fill>
        <patternFill>
          <bgColor rgb="FF00B0F0"/>
        </patternFill>
      </fill>
    </dxf>
    <dxf>
      <font>
        <color rgb="FFFFFF00"/>
      </font>
      <fill>
        <patternFill>
          <bgColor rgb="FFFFFF00"/>
        </patternFill>
      </fill>
    </dxf>
    <dxf>
      <font>
        <color theme="0"/>
      </font>
      <fill>
        <patternFill>
          <bgColor rgb="FFD20A11"/>
        </patternFill>
      </fill>
    </dxf>
    <dxf>
      <font>
        <color theme="0"/>
      </font>
      <fill>
        <patternFill>
          <bgColor rgb="FF00B0F0"/>
        </patternFill>
      </fill>
    </dxf>
    <dxf>
      <font>
        <color theme="0"/>
      </font>
      <fill>
        <patternFill>
          <bgColor rgb="FFD20A11"/>
        </patternFill>
      </fill>
    </dxf>
    <dxf>
      <font>
        <color theme="0"/>
      </font>
      <fill>
        <patternFill>
          <bgColor rgb="FF00B0F0"/>
        </patternFill>
      </fill>
    </dxf>
    <dxf>
      <font>
        <color theme="1"/>
      </font>
      <fill>
        <patternFill>
          <bgColor rgb="FFFFFF00"/>
        </patternFill>
      </fill>
    </dxf>
    <dxf>
      <font>
        <strike val="0"/>
        <outline val="0"/>
        <shadow val="0"/>
        <u val="none"/>
        <vertAlign val="baseline"/>
        <sz val="9"/>
        <name val="Calibri"/>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9"/>
        <name val="Calibri"/>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dxf>
    <dxf>
      <font>
        <strike val="0"/>
        <outline val="0"/>
        <shadow val="0"/>
        <u val="none"/>
        <vertAlign val="baseline"/>
        <sz val="11"/>
        <name val="Calibri"/>
        <scheme val="minor"/>
      </font>
      <fill>
        <patternFill patternType="none">
          <fgColor indexed="64"/>
          <bgColor auto="1"/>
        </patternFill>
      </fill>
    </dxf>
    <dxf>
      <font>
        <strike val="0"/>
        <outline val="0"/>
        <shadow val="0"/>
        <u val="none"/>
        <vertAlign val="baseline"/>
        <sz val="11"/>
        <name val="Calibri"/>
        <scheme val="minor"/>
      </font>
      <fill>
        <patternFill patternType="none">
          <fgColor indexed="64"/>
          <bgColor auto="1"/>
        </patternFill>
      </fill>
    </dxf>
    <dxf>
      <font>
        <color theme="0"/>
      </font>
      <fill>
        <patternFill>
          <bgColor rgb="FFD20A11"/>
        </patternFill>
      </fill>
    </dxf>
    <dxf>
      <font>
        <color theme="0"/>
      </font>
      <fill>
        <patternFill>
          <bgColor rgb="FF00B0F0"/>
        </patternFill>
      </fill>
    </dxf>
    <dxf>
      <font>
        <color theme="0"/>
      </font>
      <fill>
        <patternFill>
          <bgColor rgb="FFD20A11"/>
        </patternFill>
      </fill>
    </dxf>
    <dxf>
      <font>
        <color theme="0"/>
      </font>
      <fill>
        <patternFill>
          <bgColor rgb="FF00B0F0"/>
        </patternFill>
      </fill>
    </dxf>
    <dxf>
      <font>
        <color theme="1"/>
      </font>
      <fill>
        <patternFill>
          <bgColor rgb="FFFFFF00"/>
        </patternFill>
      </fill>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6E6E6"/>
      <color rgb="FFE2E2E2"/>
      <color rgb="FFE8E8E8"/>
      <color rgb="FFD20A11"/>
      <color rgb="FF4DADE2"/>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Radio" checked="Checked" firstButton="1" fmlaLink="Language!E2"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0</xdr:col>
      <xdr:colOff>63500</xdr:colOff>
      <xdr:row>34</xdr:row>
      <xdr:rowOff>50800</xdr:rowOff>
    </xdr:from>
    <xdr:to>
      <xdr:col>1</xdr:col>
      <xdr:colOff>721741</xdr:colOff>
      <xdr:row>34</xdr:row>
      <xdr:rowOff>910209</xdr:rowOff>
    </xdr:to>
    <xdr:pic>
      <xdr:nvPicPr>
        <xdr:cNvPr id="2" name="Picture 2" descr="ENG CAC">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985000"/>
          <a:ext cx="915416" cy="8594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863600</xdr:colOff>
      <xdr:row>34</xdr:row>
      <xdr:rowOff>279399</xdr:rowOff>
    </xdr:from>
    <xdr:to>
      <xdr:col>8</xdr:col>
      <xdr:colOff>1623200</xdr:colOff>
      <xdr:row>34</xdr:row>
      <xdr:rowOff>855399</xdr:rowOff>
    </xdr:to>
    <xdr:pic>
      <xdr:nvPicPr>
        <xdr:cNvPr id="3" name="Picture 4" descr="nccplogocl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50150" y="7213599"/>
          <a:ext cx="426225" cy="57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438150</xdr:colOff>
          <xdr:row>0</xdr:row>
          <xdr:rowOff>247650</xdr:rowOff>
        </xdr:from>
        <xdr:to>
          <xdr:col>12</xdr:col>
          <xdr:colOff>323850</xdr:colOff>
          <xdr:row>2</xdr:row>
          <xdr:rowOff>95250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Geneva"/>
                </a:rPr>
                <a:t>Create Practice Plan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88900</xdr:colOff>
      <xdr:row>55</xdr:row>
      <xdr:rowOff>12700</xdr:rowOff>
    </xdr:from>
    <xdr:to>
      <xdr:col>1</xdr:col>
      <xdr:colOff>1955800</xdr:colOff>
      <xdr:row>58</xdr:row>
      <xdr:rowOff>154686</xdr:rowOff>
    </xdr:to>
    <xdr:pic>
      <xdr:nvPicPr>
        <xdr:cNvPr id="3" name="NCCPlogo">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88900" y="12966700"/>
          <a:ext cx="2463800" cy="637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23738</xdr:colOff>
      <xdr:row>55</xdr:row>
      <xdr:rowOff>0</xdr:rowOff>
    </xdr:from>
    <xdr:to>
      <xdr:col>1</xdr:col>
      <xdr:colOff>1894080</xdr:colOff>
      <xdr:row>58</xdr:row>
      <xdr:rowOff>138781</xdr:rowOff>
    </xdr:to>
    <xdr:pic>
      <xdr:nvPicPr>
        <xdr:cNvPr id="2" name="NCCP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3738" y="15560467"/>
          <a:ext cx="2463800" cy="637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609600</xdr:colOff>
          <xdr:row>7</xdr:row>
          <xdr:rowOff>114300</xdr:rowOff>
        </xdr:from>
        <xdr:to>
          <xdr:col>6</xdr:col>
          <xdr:colOff>876300</xdr:colOff>
          <xdr:row>10</xdr:row>
          <xdr:rowOff>19050</xdr:rowOff>
        </xdr:to>
        <xdr:sp macro="" textlink="">
          <xdr:nvSpPr>
            <xdr:cNvPr id="6147" name="FormatYTPButton" hidden="1">
              <a:extLst>
                <a:ext uri="{63B3BB69-23CF-44E3-9099-C40C66FF867C}">
                  <a14:compatExt spid="_x0000_s6147"/>
                </a:ext>
                <a:ext uri="{FF2B5EF4-FFF2-40B4-BE49-F238E27FC236}">
                  <a16:creationId xmlns:a16="http://schemas.microsoft.com/office/drawing/2014/main" id="{00000000-0008-0000-0600-0000031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0" i="0" u="none" strike="noStrike" baseline="0">
                  <a:solidFill>
                    <a:srgbClr val="000000"/>
                  </a:solidFill>
                  <a:latin typeface="Calibri"/>
                  <a:ea typeface="Calibri"/>
                  <a:cs typeface="Calibri"/>
                </a:rPr>
                <a:t>Format STP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xdr:row>
          <xdr:rowOff>0</xdr:rowOff>
        </xdr:from>
        <xdr:to>
          <xdr:col>4</xdr:col>
          <xdr:colOff>1352550</xdr:colOff>
          <xdr:row>6</xdr:row>
          <xdr:rowOff>95250</xdr:rowOff>
        </xdr:to>
        <xdr:sp macro="" textlink="">
          <xdr:nvSpPr>
            <xdr:cNvPr id="6151" name="Group Box 7" hidden="1">
              <a:extLst>
                <a:ext uri="{63B3BB69-23CF-44E3-9099-C40C66FF867C}">
                  <a14:compatExt spid="_x0000_s6151"/>
                </a:ext>
                <a:ext uri="{FF2B5EF4-FFF2-40B4-BE49-F238E27FC236}">
                  <a16:creationId xmlns:a16="http://schemas.microsoft.com/office/drawing/2014/main" id="{00000000-0008-0000-0600-00000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Language/Langue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xdr:row>
          <xdr:rowOff>19050</xdr:rowOff>
        </xdr:from>
        <xdr:to>
          <xdr:col>4</xdr:col>
          <xdr:colOff>1200150</xdr:colOff>
          <xdr:row>4</xdr:row>
          <xdr:rowOff>57150</xdr:rowOff>
        </xdr:to>
        <xdr:sp macro="" textlink="">
          <xdr:nvSpPr>
            <xdr:cNvPr id="6152" name="Option Button 8" hidden="1">
              <a:extLst>
                <a:ext uri="{63B3BB69-23CF-44E3-9099-C40C66FF867C}">
                  <a14:compatExt spid="_x0000_s6152"/>
                </a:ext>
                <a:ext uri="{FF2B5EF4-FFF2-40B4-BE49-F238E27FC236}">
                  <a16:creationId xmlns:a16="http://schemas.microsoft.com/office/drawing/2014/main" id="{00000000-0008-0000-06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xdr:row>
          <xdr:rowOff>133350</xdr:rowOff>
        </xdr:from>
        <xdr:to>
          <xdr:col>4</xdr:col>
          <xdr:colOff>1200150</xdr:colOff>
          <xdr:row>6</xdr:row>
          <xdr:rowOff>19050</xdr:rowOff>
        </xdr:to>
        <xdr:sp macro="" textlink="">
          <xdr:nvSpPr>
            <xdr:cNvPr id="6153" name="Option Button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Français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590550</xdr:colOff>
          <xdr:row>10</xdr:row>
          <xdr:rowOff>133350</xdr:rowOff>
        </xdr:from>
        <xdr:to>
          <xdr:col>4</xdr:col>
          <xdr:colOff>285750</xdr:colOff>
          <xdr:row>12</xdr:row>
          <xdr:rowOff>57150</xdr:rowOff>
        </xdr:to>
        <xdr:sp macro="" textlink="">
          <xdr:nvSpPr>
            <xdr:cNvPr id="6154" name="ResetYTPBUtton" hidden="1">
              <a:extLst>
                <a:ext uri="{63B3BB69-23CF-44E3-9099-C40C66FF867C}">
                  <a14:compatExt spid="_x0000_s6154"/>
                </a:ext>
                <a:ext uri="{FF2B5EF4-FFF2-40B4-BE49-F238E27FC236}">
                  <a16:creationId xmlns:a16="http://schemas.microsoft.com/office/drawing/2014/main" id="{00000000-0008-0000-0600-00000A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Geneva"/>
                </a:rPr>
                <a:t>Reset STP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1924050</xdr:colOff>
          <xdr:row>10</xdr:row>
          <xdr:rowOff>133350</xdr:rowOff>
        </xdr:from>
        <xdr:to>
          <xdr:col>6</xdr:col>
          <xdr:colOff>876300</xdr:colOff>
          <xdr:row>12</xdr:row>
          <xdr:rowOff>38100</xdr:rowOff>
        </xdr:to>
        <xdr:sp macro="" textlink="">
          <xdr:nvSpPr>
            <xdr:cNvPr id="6155" name="ResetAllButton" hidden="1">
              <a:extLst>
                <a:ext uri="{63B3BB69-23CF-44E3-9099-C40C66FF867C}">
                  <a14:compatExt spid="_x0000_s6155"/>
                </a:ext>
                <a:ext uri="{FF2B5EF4-FFF2-40B4-BE49-F238E27FC236}">
                  <a16:creationId xmlns:a16="http://schemas.microsoft.com/office/drawing/2014/main" id="{00000000-0008-0000-0600-00000B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Geneva"/>
                </a:rPr>
                <a:t>Reset All</a:t>
              </a:r>
            </a:p>
          </xdr:txBody>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50</xdr:col>
      <xdr:colOff>53975</xdr:colOff>
      <xdr:row>0</xdr:row>
      <xdr:rowOff>88900</xdr:rowOff>
    </xdr:from>
    <xdr:to>
      <xdr:col>54</xdr:col>
      <xdr:colOff>155573</xdr:colOff>
      <xdr:row>4</xdr:row>
      <xdr:rowOff>14986</xdr:rowOff>
    </xdr:to>
    <xdr:pic>
      <xdr:nvPicPr>
        <xdr:cNvPr id="7" name="NCCPlogo">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a:stretch>
          <a:fillRect/>
        </a:stretch>
      </xdr:blipFill>
      <xdr:spPr>
        <a:xfrm>
          <a:off x="20828000" y="88900"/>
          <a:ext cx="1587498" cy="6404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438150</xdr:colOff>
          <xdr:row>0</xdr:row>
          <xdr:rowOff>247650</xdr:rowOff>
        </xdr:from>
        <xdr:to>
          <xdr:col>12</xdr:col>
          <xdr:colOff>323850</xdr:colOff>
          <xdr:row>2</xdr:row>
          <xdr:rowOff>95250</xdr:rowOff>
        </xdr:to>
        <xdr:sp macro="" textlink="">
          <xdr:nvSpPr>
            <xdr:cNvPr id="7169" name="CreatePPButton"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Geneva"/>
                </a:rPr>
                <a:t>Create Practice Plan</a:t>
              </a:r>
            </a:p>
          </xdr:txBody>
        </xdr:sp>
        <xdr:clientData fPrintsWithSheet="0"/>
      </xdr:twoCellAnchor>
    </mc:Choice>
    <mc:Fallback/>
  </mc:AlternateContent>
  <xdr:twoCellAnchor editAs="oneCell">
    <xdr:from>
      <xdr:col>6</xdr:col>
      <xdr:colOff>381000</xdr:colOff>
      <xdr:row>31</xdr:row>
      <xdr:rowOff>254000</xdr:rowOff>
    </xdr:from>
    <xdr:to>
      <xdr:col>9</xdr:col>
      <xdr:colOff>3175</xdr:colOff>
      <xdr:row>32</xdr:row>
      <xdr:rowOff>27686</xdr:rowOff>
    </xdr:to>
    <xdr:pic>
      <xdr:nvPicPr>
        <xdr:cNvPr id="5" name="NCCPlogo">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8229600" y="7302500"/>
          <a:ext cx="2463800" cy="649986"/>
        </a:xfrm>
        <a:prstGeom prst="rect">
          <a:avLst/>
        </a:prstGeom>
      </xdr:spPr>
    </xdr:pic>
    <xdr:clientData/>
  </xdr:twoCellAnchor>
  <xdr:twoCellAnchor editAs="oneCell">
    <xdr:from>
      <xdr:col>0</xdr:col>
      <xdr:colOff>152400</xdr:colOff>
      <xdr:row>31</xdr:row>
      <xdr:rowOff>145020</xdr:rowOff>
    </xdr:from>
    <xdr:to>
      <xdr:col>2</xdr:col>
      <xdr:colOff>1238250</xdr:colOff>
      <xdr:row>32</xdr:row>
      <xdr:rowOff>12699</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stretch>
          <a:fillRect/>
        </a:stretch>
      </xdr:blipFill>
      <xdr:spPr>
        <a:xfrm>
          <a:off x="152400" y="7193520"/>
          <a:ext cx="3327400" cy="7439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48</xdr:col>
      <xdr:colOff>25400</xdr:colOff>
      <xdr:row>0</xdr:row>
      <xdr:rowOff>114300</xdr:rowOff>
    </xdr:from>
    <xdr:to>
      <xdr:col>54</xdr:col>
      <xdr:colOff>3175</xdr:colOff>
      <xdr:row>4</xdr:row>
      <xdr:rowOff>43561</xdr:rowOff>
    </xdr:to>
    <xdr:pic>
      <xdr:nvPicPr>
        <xdr:cNvPr id="2" name="NCCPlogo">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7484725" y="114300"/>
          <a:ext cx="1863725" cy="6531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48</xdr:col>
      <xdr:colOff>25400</xdr:colOff>
      <xdr:row>0</xdr:row>
      <xdr:rowOff>114300</xdr:rowOff>
    </xdr:from>
    <xdr:to>
      <xdr:col>54</xdr:col>
      <xdr:colOff>3175</xdr:colOff>
      <xdr:row>4</xdr:row>
      <xdr:rowOff>43561</xdr:rowOff>
    </xdr:to>
    <xdr:pic>
      <xdr:nvPicPr>
        <xdr:cNvPr id="2" name="NCCPlogo">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17484725" y="114300"/>
          <a:ext cx="1863725" cy="6531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sksportregina.sharepoint.com/Users/bill/Dropbox/Coaching%20Project/FEB%2013%20STP%20template%20Master%20with%20example%20backup%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asksportregina.sharepoint.com/Mac/Mac/Mac/X:/X:/Mac/Mac/Mac/Mac/Home/Users/bill/Dropbox/Coaching%20Project/Copy%20of%20YTP%20template%20v1.5%20(00000002)%20(EN%20+%20F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actice Plan Backup"/>
      <sheetName val="Macros"/>
      <sheetName val="STP Backup"/>
      <sheetName val="New STP backup"/>
      <sheetName val="Language"/>
      <sheetName val="Users Guide"/>
      <sheetName val="Guide d'utilisation"/>
      <sheetName val="Planner"/>
      <sheetName val="STP"/>
      <sheetName val="Practice Plan"/>
      <sheetName val="Warm-up Cool-down information"/>
      <sheetName val="Warm-up Cool-down template"/>
      <sheetName val="Échauff-Retour au calme"/>
      <sheetName val="Èchauff-Retour au calme modèle"/>
      <sheetName val="Blank STP"/>
      <sheetName val="FEB 13 STP template Master with"/>
    </sheetNames>
    <sheetDataSet>
      <sheetData sheetId="0"/>
      <sheetData sheetId="1"/>
      <sheetData sheetId="2"/>
      <sheetData sheetId="3"/>
      <sheetData sheetId="4"/>
      <sheetData sheetId="5"/>
      <sheetData sheetId="6"/>
      <sheetData sheetId="7">
        <row r="6">
          <cell r="B6">
            <v>40183</v>
          </cell>
        </row>
        <row r="8">
          <cell r="B8">
            <v>52</v>
          </cell>
        </row>
      </sheetData>
      <sheetData sheetId="8"/>
      <sheetData sheetId="9"/>
      <sheetData sheetId="10"/>
      <sheetData sheetId="11"/>
      <sheetData sheetId="12"/>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 of YTP template v1"/>
      <sheetName val="Planner"/>
    </sheetNames>
    <sheetDataSet>
      <sheetData sheetId="0" refreshError="1"/>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99" totalsRowShown="0" headerRowDxfId="19" dataDxfId="18">
  <autoFilter ref="A1:C99" xr:uid="{00000000-0009-0000-0100-000001000000}"/>
  <tableColumns count="3">
    <tableColumn id="1" xr3:uid="{00000000-0010-0000-0000-000001000000}" name="Text Number" dataDxfId="17"/>
    <tableColumn id="2" xr3:uid="{00000000-0010-0000-0000-000002000000}" name="English" dataDxfId="16"/>
    <tableColumn id="3" xr3:uid="{00000000-0010-0000-0000-000003000000}" name="French" dataDxfId="15"/>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R38"/>
  <sheetViews>
    <sheetView showGridLines="0" workbookViewId="0">
      <selection activeCell="I2" sqref="I2"/>
    </sheetView>
  </sheetViews>
  <sheetFormatPr defaultColWidth="10.7109375" defaultRowHeight="15.75"/>
  <cols>
    <col min="1" max="1" width="3.85546875" style="2" customWidth="1"/>
    <col min="2" max="2" width="15.5703125" style="2" customWidth="1"/>
    <col min="3" max="3" width="27.42578125" style="2" customWidth="1"/>
    <col min="4" max="4" width="11" style="2" bestFit="1" customWidth="1"/>
    <col min="5" max="5" width="18.85546875" style="2" bestFit="1" customWidth="1"/>
    <col min="6" max="6" width="11.5703125" style="2" customWidth="1"/>
    <col min="7" max="7" width="9.140625" style="2" customWidth="1"/>
    <col min="8" max="8" width="2.85546875" style="2" bestFit="1" customWidth="1"/>
    <col min="9" max="9" width="19.28515625" style="2" customWidth="1"/>
    <col min="10" max="10" width="10.7109375" style="2"/>
    <col min="11" max="11" width="11.42578125" style="2" customWidth="1"/>
    <col min="12" max="13" width="10.7109375" style="2"/>
    <col min="14" max="15" width="8.5703125" style="2" customWidth="1"/>
    <col min="16" max="16384" width="10.7109375" style="2"/>
  </cols>
  <sheetData>
    <row r="1" spans="1:18" ht="21" thickBot="1">
      <c r="A1" s="1" t="str">
        <f>VLOOKUP("PP1",Table1[#All],Language!$E$2+1,FALSE)</f>
        <v>Practice Plan</v>
      </c>
    </row>
    <row r="2" spans="1:18" ht="16.5" thickBot="1">
      <c r="A2" s="257" t="str">
        <f>VLOOKUP("PP2",Table1[#All],Language!$E$2+1,FALSE)</f>
        <v>TEAM:</v>
      </c>
      <c r="B2" s="258"/>
      <c r="C2" s="12"/>
      <c r="D2" s="19" t="str">
        <f>VLOOKUP("PP3",Table1[#All],Language!$E$2+1,FALSE)</f>
        <v>DATE:</v>
      </c>
      <c r="E2" s="16"/>
      <c r="F2" s="3" t="str">
        <f>VLOOKUP("PP4",Table1[#All],Language!$E$2+1,FALSE)</f>
        <v>TIME: from</v>
      </c>
      <c r="G2" s="14"/>
      <c r="H2" s="3" t="str">
        <f>VLOOKUP("Pp5",Table1[#All],Language!$E$2+1,FALSE)</f>
        <v>to</v>
      </c>
      <c r="I2" s="15"/>
      <c r="J2" s="4"/>
      <c r="L2" s="4"/>
      <c r="R2" s="4"/>
    </row>
    <row r="3" spans="1:18">
      <c r="A3" s="17"/>
      <c r="B3" s="18" t="str">
        <f>VLOOKUP("PP23",Table1[#All],Language!$E$2+1,FALSE)</f>
        <v>AGE/LEVEL:</v>
      </c>
      <c r="C3" s="259"/>
      <c r="D3" s="259"/>
      <c r="E3" s="259"/>
      <c r="F3" s="259"/>
      <c r="G3" s="259"/>
      <c r="H3" s="259"/>
      <c r="I3" s="260"/>
      <c r="J3" s="4"/>
      <c r="L3" s="4"/>
      <c r="R3" s="4"/>
    </row>
    <row r="4" spans="1:18">
      <c r="A4" s="261" t="str">
        <f>VLOOKUP("PP6",Table1[#All],Language!$E$2+1,FALSE)</f>
        <v>LOCATION:</v>
      </c>
      <c r="B4" s="262"/>
      <c r="C4" s="13"/>
      <c r="D4" s="20" t="str">
        <f>VLOOKUP("PP7",Table1[#All],Language!$E$2+1,FALSE)</f>
        <v>OBJECTIVE:</v>
      </c>
      <c r="E4" s="263"/>
      <c r="F4" s="264"/>
      <c r="G4" s="264"/>
      <c r="H4" s="264"/>
      <c r="I4" s="265"/>
      <c r="J4" s="4"/>
    </row>
    <row r="5" spans="1:18" ht="16.5" thickBot="1">
      <c r="A5" s="266" t="str">
        <f>VLOOKUP("PP8",Table1[#All],Language!$E$2+1,FALSE)</f>
        <v>EQUIPMENT NEEDED</v>
      </c>
      <c r="B5" s="267"/>
      <c r="C5" s="268"/>
      <c r="D5" s="269"/>
      <c r="E5" s="269"/>
      <c r="F5" s="269"/>
      <c r="G5" s="269"/>
      <c r="H5" s="269"/>
      <c r="I5" s="270"/>
    </row>
    <row r="6" spans="1:18" ht="16.149999999999999" customHeight="1">
      <c r="A6" s="271" t="str">
        <f>VLOOKUP("PP9",Table1[#All],Language!$E$2+1,FALSE)</f>
        <v>Introduction</v>
      </c>
      <c r="B6" s="274"/>
      <c r="C6" s="275"/>
      <c r="D6" s="275"/>
      <c r="E6" s="275"/>
      <c r="F6" s="275"/>
      <c r="G6" s="275"/>
      <c r="H6" s="276"/>
      <c r="I6" s="5" t="str">
        <f>VLOOKUP("PP10",Table1[#All],Language!$E$2+1,FALSE)</f>
        <v>Key message/safety</v>
      </c>
    </row>
    <row r="7" spans="1:18">
      <c r="A7" s="272"/>
      <c r="B7" s="277"/>
      <c r="C7" s="278"/>
      <c r="D7" s="278"/>
      <c r="E7" s="278"/>
      <c r="F7" s="278"/>
      <c r="G7" s="278"/>
      <c r="H7" s="279"/>
      <c r="I7" s="283"/>
    </row>
    <row r="8" spans="1:18">
      <c r="A8" s="272"/>
      <c r="B8" s="277"/>
      <c r="C8" s="278"/>
      <c r="D8" s="278"/>
      <c r="E8" s="278"/>
      <c r="F8" s="278"/>
      <c r="G8" s="278"/>
      <c r="H8" s="279"/>
      <c r="I8" s="283"/>
    </row>
    <row r="9" spans="1:18">
      <c r="A9" s="272"/>
      <c r="B9" s="277"/>
      <c r="C9" s="278"/>
      <c r="D9" s="278"/>
      <c r="E9" s="278"/>
      <c r="F9" s="278"/>
      <c r="G9" s="278"/>
      <c r="H9" s="279"/>
      <c r="I9" s="283"/>
    </row>
    <row r="10" spans="1:18" ht="16.5" thickBot="1">
      <c r="A10" s="273"/>
      <c r="B10" s="280"/>
      <c r="C10" s="281"/>
      <c r="D10" s="281"/>
      <c r="E10" s="281"/>
      <c r="F10" s="281"/>
      <c r="G10" s="281"/>
      <c r="H10" s="282"/>
      <c r="I10" s="284"/>
    </row>
    <row r="11" spans="1:18" ht="16.149999999999999" customHeight="1">
      <c r="A11" s="285" t="str">
        <f>VLOOKUP("PP11",Table1[#All],Language!$E$2+1,FALSE)</f>
        <v>Include general and specific warm-up</v>
      </c>
      <c r="B11" s="286"/>
      <c r="C11" s="286"/>
      <c r="D11" s="286"/>
      <c r="E11" s="286"/>
      <c r="F11" s="286"/>
      <c r="G11" s="286"/>
      <c r="H11" s="287"/>
      <c r="I11" s="6" t="str">
        <f>VLOOKUP("PP12",Table1[#All],Language!$E$2+1,FALSE)</f>
        <v>Key message/safety</v>
      </c>
    </row>
    <row r="12" spans="1:18" ht="15.75" customHeight="1">
      <c r="A12" s="288" t="str">
        <f>VLOOKUP("PP13",Table1[#All],Language!$E$2+1,FALSE)</f>
        <v>Warm-up</v>
      </c>
      <c r="B12" s="277"/>
      <c r="C12" s="278"/>
      <c r="D12" s="278"/>
      <c r="E12" s="278"/>
      <c r="F12" s="278"/>
      <c r="G12" s="278"/>
      <c r="H12" s="279"/>
      <c r="I12" s="283"/>
    </row>
    <row r="13" spans="1:18">
      <c r="A13" s="288"/>
      <c r="B13" s="277"/>
      <c r="C13" s="278"/>
      <c r="D13" s="278"/>
      <c r="E13" s="278"/>
      <c r="F13" s="278"/>
      <c r="G13" s="278"/>
      <c r="H13" s="279"/>
      <c r="I13" s="283"/>
    </row>
    <row r="14" spans="1:18" ht="16.149999999999999" customHeight="1">
      <c r="A14" s="288"/>
      <c r="B14" s="277"/>
      <c r="C14" s="278"/>
      <c r="D14" s="278"/>
      <c r="E14" s="278"/>
      <c r="F14" s="278"/>
      <c r="G14" s="278"/>
      <c r="H14" s="279"/>
      <c r="I14" s="283"/>
    </row>
    <row r="15" spans="1:18">
      <c r="A15" s="288"/>
      <c r="B15" s="277"/>
      <c r="C15" s="278"/>
      <c r="D15" s="278"/>
      <c r="E15" s="278"/>
      <c r="F15" s="278"/>
      <c r="G15" s="278"/>
      <c r="H15" s="279"/>
      <c r="I15" s="7" t="str">
        <f>VLOOKUP("PP14",Table1[#All],Language!$E$2+1,FALSE)</f>
        <v>Equipment needed</v>
      </c>
    </row>
    <row r="16" spans="1:18">
      <c r="A16" s="288"/>
      <c r="B16" s="277"/>
      <c r="C16" s="278"/>
      <c r="D16" s="278"/>
      <c r="E16" s="278"/>
      <c r="F16" s="278"/>
      <c r="G16" s="278"/>
      <c r="H16" s="279"/>
      <c r="I16" s="283"/>
    </row>
    <row r="17" spans="1:9">
      <c r="A17" s="288"/>
      <c r="B17" s="277"/>
      <c r="C17" s="278"/>
      <c r="D17" s="278"/>
      <c r="E17" s="278"/>
      <c r="F17" s="278"/>
      <c r="G17" s="278"/>
      <c r="H17" s="279"/>
      <c r="I17" s="283"/>
    </row>
    <row r="18" spans="1:9" ht="16.5" thickBot="1">
      <c r="A18" s="289"/>
      <c r="B18" s="280"/>
      <c r="C18" s="281"/>
      <c r="D18" s="281"/>
      <c r="E18" s="281"/>
      <c r="F18" s="281"/>
      <c r="G18" s="281"/>
      <c r="H18" s="282"/>
      <c r="I18" s="283"/>
    </row>
    <row r="19" spans="1:9" ht="16.149999999999999" customHeight="1">
      <c r="A19" s="285" t="str">
        <f>VLOOKUP("PP15",Table1[#All],Language!$E$2+1,FALSE)</f>
        <v>Pay attention to the order of the activities</v>
      </c>
      <c r="B19" s="286"/>
      <c r="C19" s="286"/>
      <c r="D19" s="286"/>
      <c r="E19" s="286"/>
      <c r="F19" s="286"/>
      <c r="G19" s="286"/>
      <c r="H19" s="287"/>
      <c r="I19" s="6" t="str">
        <f>VLOOKUP("PP16",Table1[#All],Language!$E$2+1,FALSE)</f>
        <v>Key message/safety</v>
      </c>
    </row>
    <row r="20" spans="1:9" ht="15.75" customHeight="1">
      <c r="A20" s="291" t="str">
        <f>VLOOKUP("PP17",Table1[#All],Language!$E$2+1,FALSE)</f>
        <v>Main Part</v>
      </c>
      <c r="B20" s="277"/>
      <c r="C20" s="278"/>
      <c r="D20" s="278"/>
      <c r="E20" s="278"/>
      <c r="F20" s="278"/>
      <c r="G20" s="278"/>
      <c r="H20" s="279"/>
      <c r="I20" s="283"/>
    </row>
    <row r="21" spans="1:9">
      <c r="A21" s="291"/>
      <c r="B21" s="277"/>
      <c r="C21" s="278"/>
      <c r="D21" s="278"/>
      <c r="E21" s="278"/>
      <c r="F21" s="278"/>
      <c r="G21" s="278"/>
      <c r="H21" s="279"/>
      <c r="I21" s="283"/>
    </row>
    <row r="22" spans="1:9" ht="16.149999999999999" customHeight="1">
      <c r="A22" s="291"/>
      <c r="B22" s="277"/>
      <c r="C22" s="278"/>
      <c r="D22" s="278"/>
      <c r="E22" s="278"/>
      <c r="F22" s="278"/>
      <c r="G22" s="278"/>
      <c r="H22" s="279"/>
      <c r="I22" s="283"/>
    </row>
    <row r="23" spans="1:9">
      <c r="A23" s="291"/>
      <c r="B23" s="277"/>
      <c r="C23" s="278"/>
      <c r="D23" s="278"/>
      <c r="E23" s="278"/>
      <c r="F23" s="278"/>
      <c r="G23" s="278"/>
      <c r="H23" s="279"/>
      <c r="I23" s="8" t="str">
        <f>VLOOKUP("PP18",Table1[#All],Language!$E$2+1,FALSE)</f>
        <v>Equipment needed</v>
      </c>
    </row>
    <row r="24" spans="1:9">
      <c r="A24" s="291"/>
      <c r="B24" s="277"/>
      <c r="C24" s="278"/>
      <c r="D24" s="278"/>
      <c r="E24" s="278"/>
      <c r="F24" s="278"/>
      <c r="G24" s="278"/>
      <c r="H24" s="279"/>
      <c r="I24" s="283"/>
    </row>
    <row r="25" spans="1:9">
      <c r="A25" s="291"/>
      <c r="B25" s="277"/>
      <c r="C25" s="278"/>
      <c r="D25" s="278"/>
      <c r="E25" s="278"/>
      <c r="F25" s="278"/>
      <c r="G25" s="278"/>
      <c r="H25" s="279"/>
      <c r="I25" s="283"/>
    </row>
    <row r="26" spans="1:9" ht="16.5" thickBot="1">
      <c r="A26" s="291"/>
      <c r="B26" s="280"/>
      <c r="C26" s="281"/>
      <c r="D26" s="281"/>
      <c r="E26" s="281"/>
      <c r="F26" s="281"/>
      <c r="G26" s="281"/>
      <c r="H26" s="282"/>
      <c r="I26" s="283"/>
    </row>
    <row r="27" spans="1:9" ht="16.149999999999999" customHeight="1">
      <c r="A27" s="292" t="str">
        <f>VLOOKUP("PP19",Table1[#All],Language!$E$2+1,FALSE)</f>
        <v>Cool-down</v>
      </c>
      <c r="B27" s="274"/>
      <c r="C27" s="275"/>
      <c r="D27" s="275"/>
      <c r="E27" s="275"/>
      <c r="F27" s="275"/>
      <c r="G27" s="275"/>
      <c r="H27" s="276"/>
      <c r="I27" s="6" t="str">
        <f>VLOOKUP("PP20",Table1[#All],Language!$E$2+1,FALSE)</f>
        <v>Key message/safety</v>
      </c>
    </row>
    <row r="28" spans="1:9">
      <c r="A28" s="288"/>
      <c r="B28" s="277"/>
      <c r="C28" s="278"/>
      <c r="D28" s="278"/>
      <c r="E28" s="278"/>
      <c r="F28" s="278"/>
      <c r="G28" s="278"/>
      <c r="H28" s="279"/>
      <c r="I28" s="283"/>
    </row>
    <row r="29" spans="1:9">
      <c r="A29" s="288"/>
      <c r="B29" s="277"/>
      <c r="C29" s="278"/>
      <c r="D29" s="278"/>
      <c r="E29" s="278"/>
      <c r="F29" s="278"/>
      <c r="G29" s="278"/>
      <c r="H29" s="279"/>
      <c r="I29" s="283"/>
    </row>
    <row r="30" spans="1:9" ht="16.5" thickBot="1">
      <c r="A30" s="289"/>
      <c r="B30" s="280"/>
      <c r="C30" s="281"/>
      <c r="D30" s="281"/>
      <c r="E30" s="281"/>
      <c r="F30" s="281"/>
      <c r="G30" s="281"/>
      <c r="H30" s="282"/>
      <c r="I30" s="283"/>
    </row>
    <row r="31" spans="1:9" ht="16.149999999999999" customHeight="1">
      <c r="A31" s="271" t="str">
        <f>VLOOKUP("PP21",Table1[#All],Language!$E$2+1,FALSE)</f>
        <v>Conclusion</v>
      </c>
      <c r="B31" s="275"/>
      <c r="C31" s="275"/>
      <c r="D31" s="275"/>
      <c r="E31" s="275"/>
      <c r="F31" s="275"/>
      <c r="G31" s="275"/>
      <c r="H31" s="276"/>
      <c r="I31" s="6" t="str">
        <f>VLOOKUP("PP22",Table1[#All],Language!$E$2+1,FALSE)</f>
        <v>Key message/safety</v>
      </c>
    </row>
    <row r="32" spans="1:9">
      <c r="A32" s="272"/>
      <c r="B32" s="278"/>
      <c r="C32" s="278"/>
      <c r="D32" s="278"/>
      <c r="E32" s="278"/>
      <c r="F32" s="278"/>
      <c r="G32" s="278"/>
      <c r="H32" s="279"/>
      <c r="I32" s="283"/>
    </row>
    <row r="33" spans="1:9">
      <c r="A33" s="272"/>
      <c r="B33" s="278"/>
      <c r="C33" s="278"/>
      <c r="D33" s="278"/>
      <c r="E33" s="278"/>
      <c r="F33" s="278"/>
      <c r="G33" s="278"/>
      <c r="H33" s="279"/>
      <c r="I33" s="283"/>
    </row>
    <row r="34" spans="1:9" ht="16.5" thickBot="1">
      <c r="A34" s="273"/>
      <c r="B34" s="281"/>
      <c r="C34" s="281"/>
      <c r="D34" s="281"/>
      <c r="E34" s="281"/>
      <c r="F34" s="281"/>
      <c r="G34" s="281"/>
      <c r="H34" s="282"/>
      <c r="I34" s="290"/>
    </row>
    <row r="35" spans="1:9" ht="73.900000000000006" customHeight="1">
      <c r="A35" s="9"/>
      <c r="B35" s="9"/>
      <c r="C35" s="9"/>
      <c r="D35" s="9"/>
      <c r="E35" s="9"/>
      <c r="F35" s="9"/>
      <c r="G35" s="9"/>
      <c r="H35" s="9"/>
      <c r="I35" s="9"/>
    </row>
    <row r="36" spans="1:9">
      <c r="A36" s="10"/>
    </row>
    <row r="37" spans="1:9">
      <c r="A37" s="11" t="s">
        <v>22</v>
      </c>
    </row>
    <row r="38" spans="1:9">
      <c r="A38" s="10"/>
    </row>
  </sheetData>
  <sheetProtection formatCells="0" formatColumns="0" formatRows="0" selectLockedCells="1"/>
  <dataConsolidate link="1"/>
  <mergeCells count="25">
    <mergeCell ref="A31:A34"/>
    <mergeCell ref="B31:H34"/>
    <mergeCell ref="I32:I34"/>
    <mergeCell ref="A19:H19"/>
    <mergeCell ref="A20:A26"/>
    <mergeCell ref="B20:H26"/>
    <mergeCell ref="I20:I22"/>
    <mergeCell ref="I24:I26"/>
    <mergeCell ref="A27:A30"/>
    <mergeCell ref="B27:H30"/>
    <mergeCell ref="I28:I30"/>
    <mergeCell ref="A6:A10"/>
    <mergeCell ref="B6:H10"/>
    <mergeCell ref="I7:I10"/>
    <mergeCell ref="A11:H11"/>
    <mergeCell ref="A12:A18"/>
    <mergeCell ref="B12:H18"/>
    <mergeCell ref="I12:I14"/>
    <mergeCell ref="I16:I18"/>
    <mergeCell ref="A2:B2"/>
    <mergeCell ref="C3:I3"/>
    <mergeCell ref="A4:B4"/>
    <mergeCell ref="E4:I4"/>
    <mergeCell ref="A5:B5"/>
    <mergeCell ref="C5:I5"/>
  </mergeCells>
  <hyperlinks>
    <hyperlink ref="A12:A18" location="'Warm Up   Cool Down'!R1C1" display="'Warm Up   Cool Down'!R1C1" xr:uid="{00000000-0004-0000-0000-000000000000}"/>
    <hyperlink ref="A27:A30" location="'Warm Up   Cool Down'!R1C1" display="'Warm Up   Cool Down'!R1C1" xr:uid="{00000000-0004-0000-0000-000001000000}"/>
    <hyperlink ref="A20:A26" location="'Warm Up   Cool Down'!R1C1" display="'Warm Up   Cool Down'!R1C1" xr:uid="{00000000-0004-0000-0000-000002000000}"/>
  </hyperlinks>
  <pageMargins left="0.23622047244094491" right="0.23622047244094491" top="0.74803149606299213" bottom="0.74803149606299213" header="0.31496062992125984" footer="0.31496062992125984"/>
  <pageSetup scale="7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CreatePP">
                <anchor moveWithCells="1" sizeWithCells="1">
                  <from>
                    <xdr:col>9</xdr:col>
                    <xdr:colOff>438150</xdr:colOff>
                    <xdr:row>0</xdr:row>
                    <xdr:rowOff>247650</xdr:rowOff>
                  </from>
                  <to>
                    <xdr:col>12</xdr:col>
                    <xdr:colOff>323850</xdr:colOff>
                    <xdr:row>2</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ColWidth="8.7109375" defaultRowHeight="12.75"/>
  <sheetData/>
  <dataConsolidate link="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DV113"/>
  <sheetViews>
    <sheetView showGridLines="0" zoomScaleNormal="100" workbookViewId="0">
      <selection sqref="A1:XFD1048576"/>
    </sheetView>
  </sheetViews>
  <sheetFormatPr defaultColWidth="10.7109375" defaultRowHeight="12"/>
  <cols>
    <col min="1" max="1" width="23.7109375" style="73" bestFit="1" customWidth="1"/>
    <col min="2" max="2" width="14.140625" style="73" bestFit="1" customWidth="1"/>
    <col min="3" max="22" width="5.7109375" style="96" customWidth="1"/>
    <col min="23" max="46" width="5.7109375" style="70" customWidth="1"/>
    <col min="47" max="54" width="5.5703125" style="70" customWidth="1"/>
    <col min="55" max="16384" width="10.7109375" style="70"/>
  </cols>
  <sheetData>
    <row r="1" spans="1:79" ht="12" customHeight="1">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row>
    <row r="2" spans="1:79" ht="12" customHeight="1"/>
    <row r="3" spans="1:79" ht="12" customHeight="1"/>
    <row r="4" spans="1:79" ht="20.25">
      <c r="A4" s="177" t="str">
        <f>VLOOKUP("P22",Table1[#All],Language!$E$2+1,FALSE)</f>
        <v>Athlete/Team:</v>
      </c>
      <c r="B4" s="26">
        <f>Planner!E1</f>
        <v>0</v>
      </c>
    </row>
    <row r="5" spans="1:79" s="27" customFormat="1" ht="12" customHeight="1" thickBot="1">
      <c r="C5" s="80"/>
      <c r="D5" s="80"/>
      <c r="E5" s="80"/>
      <c r="F5" s="80"/>
      <c r="G5" s="80"/>
      <c r="H5" s="80"/>
      <c r="I5" s="80"/>
      <c r="J5" s="80"/>
      <c r="K5" s="80"/>
      <c r="L5" s="80"/>
      <c r="M5" s="80"/>
      <c r="N5" s="80"/>
      <c r="O5" s="80"/>
      <c r="P5" s="80"/>
      <c r="Q5" s="80"/>
      <c r="R5" s="80"/>
      <c r="S5" s="80"/>
      <c r="T5" s="80"/>
      <c r="U5" s="80"/>
      <c r="V5" s="80"/>
    </row>
    <row r="6" spans="1:79" s="31" customFormat="1" ht="12.75" customHeight="1">
      <c r="A6" s="28" t="str">
        <f>VLOOKUP("y1",Table1[#All],Language!$E$2+1,FALSE)</f>
        <v>Dates</v>
      </c>
      <c r="B6" s="29" t="str">
        <f>VLOOKUP("y2",Table1[#All],Language!$E$2+1,FALSE)</f>
        <v>Months</v>
      </c>
      <c r="C6" s="213"/>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30"/>
      <c r="BE6" s="208"/>
    </row>
    <row r="7" spans="1:79" s="34" customFormat="1" ht="12.75" thickBot="1">
      <c r="A7" s="32"/>
      <c r="B7" s="33" t="str">
        <f>VLOOKUP("y3",Table1[#All],Language!$E$2+1,FALSE)</f>
        <v>Week of/Date</v>
      </c>
      <c r="C7" s="81">
        <f>YearStart</f>
        <v>0</v>
      </c>
      <c r="D7" s="81">
        <f>C7+7</f>
        <v>7</v>
      </c>
      <c r="E7" s="81">
        <f t="shared" ref="E7:BB7" si="0">D7+7</f>
        <v>14</v>
      </c>
      <c r="F7" s="81">
        <f t="shared" si="0"/>
        <v>21</v>
      </c>
      <c r="G7" s="81">
        <f t="shared" si="0"/>
        <v>28</v>
      </c>
      <c r="H7" s="81">
        <f t="shared" si="0"/>
        <v>35</v>
      </c>
      <c r="I7" s="81">
        <f t="shared" si="0"/>
        <v>42</v>
      </c>
      <c r="J7" s="81">
        <f t="shared" si="0"/>
        <v>49</v>
      </c>
      <c r="K7" s="81">
        <f t="shared" si="0"/>
        <v>56</v>
      </c>
      <c r="L7" s="81">
        <f t="shared" si="0"/>
        <v>63</v>
      </c>
      <c r="M7" s="81">
        <f t="shared" si="0"/>
        <v>70</v>
      </c>
      <c r="N7" s="81">
        <f t="shared" si="0"/>
        <v>77</v>
      </c>
      <c r="O7" s="81">
        <f t="shared" si="0"/>
        <v>84</v>
      </c>
      <c r="P7" s="81">
        <f t="shared" si="0"/>
        <v>91</v>
      </c>
      <c r="Q7" s="81">
        <f t="shared" si="0"/>
        <v>98</v>
      </c>
      <c r="R7" s="81">
        <f t="shared" si="0"/>
        <v>105</v>
      </c>
      <c r="S7" s="81">
        <f t="shared" si="0"/>
        <v>112</v>
      </c>
      <c r="T7" s="81">
        <f t="shared" si="0"/>
        <v>119</v>
      </c>
      <c r="U7" s="81">
        <f t="shared" si="0"/>
        <v>126</v>
      </c>
      <c r="V7" s="81">
        <f t="shared" si="0"/>
        <v>133</v>
      </c>
      <c r="W7" s="81">
        <f t="shared" si="0"/>
        <v>140</v>
      </c>
      <c r="X7" s="81">
        <f t="shared" si="0"/>
        <v>147</v>
      </c>
      <c r="Y7" s="81">
        <f t="shared" si="0"/>
        <v>154</v>
      </c>
      <c r="Z7" s="81">
        <f t="shared" si="0"/>
        <v>161</v>
      </c>
      <c r="AA7" s="81">
        <f t="shared" si="0"/>
        <v>168</v>
      </c>
      <c r="AB7" s="81">
        <f t="shared" si="0"/>
        <v>175</v>
      </c>
      <c r="AC7" s="81">
        <f t="shared" si="0"/>
        <v>182</v>
      </c>
      <c r="AD7" s="81">
        <f t="shared" si="0"/>
        <v>189</v>
      </c>
      <c r="AE7" s="81">
        <f t="shared" si="0"/>
        <v>196</v>
      </c>
      <c r="AF7" s="81">
        <f t="shared" si="0"/>
        <v>203</v>
      </c>
      <c r="AG7" s="81">
        <f t="shared" si="0"/>
        <v>210</v>
      </c>
      <c r="AH7" s="81">
        <f t="shared" si="0"/>
        <v>217</v>
      </c>
      <c r="AI7" s="81">
        <f t="shared" si="0"/>
        <v>224</v>
      </c>
      <c r="AJ7" s="81">
        <f t="shared" si="0"/>
        <v>231</v>
      </c>
      <c r="AK7" s="81">
        <f t="shared" si="0"/>
        <v>238</v>
      </c>
      <c r="AL7" s="81">
        <f t="shared" si="0"/>
        <v>245</v>
      </c>
      <c r="AM7" s="81">
        <f t="shared" si="0"/>
        <v>252</v>
      </c>
      <c r="AN7" s="81">
        <f t="shared" si="0"/>
        <v>259</v>
      </c>
      <c r="AO7" s="81">
        <f t="shared" si="0"/>
        <v>266</v>
      </c>
      <c r="AP7" s="81">
        <f t="shared" si="0"/>
        <v>273</v>
      </c>
      <c r="AQ7" s="81">
        <f t="shared" si="0"/>
        <v>280</v>
      </c>
      <c r="AR7" s="81">
        <f t="shared" si="0"/>
        <v>287</v>
      </c>
      <c r="AS7" s="81">
        <f t="shared" si="0"/>
        <v>294</v>
      </c>
      <c r="AT7" s="81">
        <f t="shared" si="0"/>
        <v>301</v>
      </c>
      <c r="AU7" s="81">
        <f t="shared" si="0"/>
        <v>308</v>
      </c>
      <c r="AV7" s="81">
        <f t="shared" si="0"/>
        <v>315</v>
      </c>
      <c r="AW7" s="81">
        <f t="shared" si="0"/>
        <v>322</v>
      </c>
      <c r="AX7" s="81">
        <f t="shared" si="0"/>
        <v>329</v>
      </c>
      <c r="AY7" s="81">
        <f t="shared" si="0"/>
        <v>336</v>
      </c>
      <c r="AZ7" s="81">
        <f t="shared" si="0"/>
        <v>343</v>
      </c>
      <c r="BA7" s="81">
        <f t="shared" si="0"/>
        <v>350</v>
      </c>
      <c r="BB7" s="211">
        <f t="shared" si="0"/>
        <v>357</v>
      </c>
      <c r="BE7" s="208"/>
    </row>
    <row r="8" spans="1:79" s="31" customFormat="1" ht="99" customHeight="1">
      <c r="A8" s="35" t="str">
        <f>VLOOKUP("y24",Table1[#All],Language!$E$2+1,FALSE)</f>
        <v>Objective</v>
      </c>
      <c r="B8" s="36"/>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6"/>
      <c r="BC8" s="37"/>
      <c r="BD8" s="37"/>
      <c r="BE8" s="209"/>
      <c r="BF8" s="37"/>
      <c r="BG8" s="37"/>
      <c r="BH8" s="37"/>
      <c r="BI8" s="37"/>
      <c r="BJ8" s="37"/>
      <c r="BK8" s="37"/>
      <c r="BL8" s="37"/>
      <c r="BM8" s="37"/>
      <c r="BN8" s="37"/>
      <c r="BO8" s="37"/>
      <c r="BP8" s="37"/>
      <c r="BQ8" s="37"/>
      <c r="BR8" s="37"/>
      <c r="BS8" s="37"/>
      <c r="BT8" s="37"/>
      <c r="BU8" s="37"/>
      <c r="BV8" s="37"/>
      <c r="BW8" s="37"/>
      <c r="BX8" s="37"/>
      <c r="BY8" s="37"/>
      <c r="BZ8" s="37"/>
      <c r="CA8" s="37"/>
    </row>
    <row r="9" spans="1:79" s="31" customFormat="1" ht="99" customHeight="1">
      <c r="A9" s="38" t="str">
        <f>VLOOKUP("y4",Table1[#All],Language!$E$2+1,FALSE)</f>
        <v>Competitions</v>
      </c>
      <c r="B9" s="39"/>
      <c r="C9" s="237"/>
      <c r="D9" s="238"/>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7"/>
      <c r="AK9" s="238"/>
      <c r="AL9" s="238"/>
      <c r="AM9" s="238"/>
      <c r="AN9" s="238"/>
      <c r="AO9" s="238"/>
      <c r="AP9" s="238"/>
      <c r="AQ9" s="237"/>
      <c r="AR9" s="237"/>
      <c r="AS9" s="238"/>
      <c r="AT9" s="237"/>
      <c r="AU9" s="238"/>
      <c r="AV9" s="237"/>
      <c r="AW9" s="237"/>
      <c r="AX9" s="237"/>
      <c r="AY9" s="237"/>
      <c r="AZ9" s="237"/>
      <c r="BA9" s="238"/>
      <c r="BB9" s="240"/>
      <c r="BE9" s="208"/>
    </row>
    <row r="10" spans="1:79" s="31" customFormat="1" ht="99" customHeight="1" thickBot="1">
      <c r="A10" s="43" t="str">
        <f>VLOOKUP("y5",Table1[#All],Language!$E$2+1,FALSE)</f>
        <v>Events</v>
      </c>
      <c r="B10" s="44"/>
      <c r="C10" s="234"/>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34"/>
      <c r="AK10" s="241"/>
      <c r="AL10" s="241"/>
      <c r="AM10" s="241"/>
      <c r="AN10" s="241"/>
      <c r="AO10" s="241"/>
      <c r="AP10" s="234"/>
      <c r="AQ10" s="234"/>
      <c r="AR10" s="234"/>
      <c r="AS10" s="241"/>
      <c r="AT10" s="234"/>
      <c r="AU10" s="241"/>
      <c r="AV10" s="234"/>
      <c r="AW10" s="234"/>
      <c r="AX10" s="234"/>
      <c r="AY10" s="234"/>
      <c r="AZ10" s="234"/>
      <c r="BA10" s="241"/>
      <c r="BB10" s="242"/>
      <c r="BE10" s="208"/>
    </row>
    <row r="11" spans="1:79" s="31" customFormat="1">
      <c r="A11" s="50" t="str">
        <f>VLOOKUP("y6",Table1[#All],Language!$E$2+1,FALSE)</f>
        <v>Training</v>
      </c>
      <c r="B11" s="51" t="str">
        <f>VLOOKUP("y7",Table1[#All],Language!$E$2+1,FALSE)</f>
        <v>Period</v>
      </c>
      <c r="C11" s="87"/>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9"/>
      <c r="BE11" s="208"/>
    </row>
    <row r="12" spans="1:79" s="31" customFormat="1">
      <c r="A12" s="52"/>
      <c r="B12" s="53" t="str">
        <f>VLOOKUP("Y8",Table1[#All],Language!$E$2+1,FALSE)</f>
        <v>Phase</v>
      </c>
      <c r="C12" s="90"/>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2"/>
      <c r="BE12" s="208"/>
    </row>
    <row r="13" spans="1:79" s="56" customFormat="1" ht="12.75" thickBot="1">
      <c r="A13" s="54"/>
      <c r="B13" s="55" t="str">
        <f>VLOOKUP("Y9",Table1[#All],Language!$E$2+1,FALSE)</f>
        <v>Meso</v>
      </c>
      <c r="C13" s="93"/>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B13" s="95"/>
      <c r="BE13" s="210"/>
    </row>
    <row r="14" spans="1:79" s="31" customFormat="1" ht="12.75" thickBot="1">
      <c r="A14" s="57"/>
      <c r="B14" s="58" t="str">
        <f>VLOOKUP("Y10",Table1[#All],Language!$E$2+1,FALSE)</f>
        <v>Microcycles</v>
      </c>
      <c r="C14" s="59">
        <v>1</v>
      </c>
      <c r="D14" s="59">
        <v>2</v>
      </c>
      <c r="E14" s="59">
        <v>3</v>
      </c>
      <c r="F14" s="59">
        <v>4</v>
      </c>
      <c r="G14" s="59">
        <v>5</v>
      </c>
      <c r="H14" s="59">
        <v>6</v>
      </c>
      <c r="I14" s="59">
        <v>7</v>
      </c>
      <c r="J14" s="59">
        <v>8</v>
      </c>
      <c r="K14" s="59">
        <v>9</v>
      </c>
      <c r="L14" s="59">
        <v>10</v>
      </c>
      <c r="M14" s="59">
        <v>11</v>
      </c>
      <c r="N14" s="59">
        <v>12</v>
      </c>
      <c r="O14" s="59">
        <v>13</v>
      </c>
      <c r="P14" s="59">
        <v>14</v>
      </c>
      <c r="Q14" s="59">
        <v>15</v>
      </c>
      <c r="R14" s="59">
        <v>16</v>
      </c>
      <c r="S14" s="59">
        <v>17</v>
      </c>
      <c r="T14" s="59">
        <v>18</v>
      </c>
      <c r="U14" s="59">
        <v>19</v>
      </c>
      <c r="V14" s="59">
        <v>20</v>
      </c>
      <c r="W14" s="59">
        <v>21</v>
      </c>
      <c r="X14" s="59">
        <v>22</v>
      </c>
      <c r="Y14" s="59">
        <v>23</v>
      </c>
      <c r="Z14" s="59">
        <v>24</v>
      </c>
      <c r="AA14" s="59">
        <v>25</v>
      </c>
      <c r="AB14" s="59">
        <v>26</v>
      </c>
      <c r="AC14" s="59">
        <v>27</v>
      </c>
      <c r="AD14" s="59">
        <v>28</v>
      </c>
      <c r="AE14" s="59">
        <v>29</v>
      </c>
      <c r="AF14" s="59">
        <v>30</v>
      </c>
      <c r="AG14" s="59">
        <v>31</v>
      </c>
      <c r="AH14" s="59">
        <v>32</v>
      </c>
      <c r="AI14" s="59">
        <v>33</v>
      </c>
      <c r="AJ14" s="59">
        <v>34</v>
      </c>
      <c r="AK14" s="59">
        <v>35</v>
      </c>
      <c r="AL14" s="59">
        <v>36</v>
      </c>
      <c r="AM14" s="59">
        <v>37</v>
      </c>
      <c r="AN14" s="59">
        <v>38</v>
      </c>
      <c r="AO14" s="59">
        <v>39</v>
      </c>
      <c r="AP14" s="59">
        <v>40</v>
      </c>
      <c r="AQ14" s="59">
        <v>41</v>
      </c>
      <c r="AR14" s="59">
        <v>42</v>
      </c>
      <c r="AS14" s="59">
        <v>43</v>
      </c>
      <c r="AT14" s="59">
        <v>44</v>
      </c>
      <c r="AU14" s="59">
        <v>45</v>
      </c>
      <c r="AV14" s="59">
        <v>46</v>
      </c>
      <c r="AW14" s="59">
        <v>47</v>
      </c>
      <c r="AX14" s="59">
        <v>48</v>
      </c>
      <c r="AY14" s="59">
        <v>49</v>
      </c>
      <c r="AZ14" s="59">
        <v>50</v>
      </c>
      <c r="BA14" s="59">
        <v>51</v>
      </c>
      <c r="BB14" s="60">
        <v>52</v>
      </c>
      <c r="BE14" s="208"/>
    </row>
    <row r="15" spans="1:79" s="31" customFormat="1">
      <c r="A15" s="61" t="str">
        <f>VLOOKUP("Y11",Table1[#All],Language!$E$2+1,FALSE)</f>
        <v>Periodization</v>
      </c>
      <c r="B15" s="58" t="str">
        <f>VLOOKUP("Y12",Table1[#All],Language!$E$2+1,FALSE)</f>
        <v>Techniques</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2"/>
      <c r="BE15" s="208"/>
    </row>
    <row r="16" spans="1:79" s="31" customFormat="1" ht="12.75" thickBot="1">
      <c r="A16" s="62"/>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9"/>
      <c r="BE16" s="208"/>
    </row>
    <row r="17" spans="1:126" s="31" customFormat="1">
      <c r="A17" s="62"/>
      <c r="B17" s="63" t="str">
        <f>VLOOKUP("Y13",Table1[#All],Language!$E$2+1,FALSE)</f>
        <v>Tactics</v>
      </c>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4"/>
      <c r="BE17" s="208"/>
    </row>
    <row r="18" spans="1:126" s="31" customFormat="1" ht="12.75" thickBot="1">
      <c r="A18" s="62"/>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165"/>
      <c r="BE18" s="208"/>
    </row>
    <row r="19" spans="1:126" s="31" customFormat="1">
      <c r="A19" s="62"/>
      <c r="B19" s="64" t="str">
        <f>VLOOKUP("Y14",Table1[#All],Language!$E$2+1,FALSE)</f>
        <v>Athletic Abilities</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2"/>
      <c r="BE19" s="208"/>
    </row>
    <row r="20" spans="1:126" s="31" customFormat="1" ht="12.75" thickBot="1">
      <c r="A20" s="65"/>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9"/>
      <c r="BE20" s="208"/>
    </row>
    <row r="21" spans="1:126" s="31" customFormat="1">
      <c r="A21" s="66" t="str">
        <f>VLOOKUP("Y15",Table1[#All],Language!$E$2+1,FALSE)</f>
        <v>Loading Pattern</v>
      </c>
      <c r="B21" s="68">
        <v>1</v>
      </c>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4"/>
      <c r="BE21" s="208"/>
    </row>
    <row r="22" spans="1:126" s="31" customFormat="1">
      <c r="A22" s="38" t="str">
        <f>VLOOKUP("Y16",Table1[#All],Language!$E$2+1,FALSE)</f>
        <v>(% of max week</v>
      </c>
      <c r="B22" s="68">
        <v>0.9</v>
      </c>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99"/>
      <c r="AV22" s="99"/>
      <c r="AW22" s="99"/>
      <c r="AX22" s="99"/>
      <c r="AY22" s="99"/>
      <c r="AZ22" s="99"/>
      <c r="BA22" s="163"/>
      <c r="BB22" s="164"/>
      <c r="BE22" s="208"/>
    </row>
    <row r="23" spans="1:126" s="31" customFormat="1">
      <c r="A23" s="38" t="str">
        <f>VLOOKUP("Y17",Table1[#All],Language!$E$2+1,FALSE)</f>
        <v>volume)</v>
      </c>
      <c r="B23" s="67">
        <v>0.8</v>
      </c>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99"/>
      <c r="AV23" s="99"/>
      <c r="AW23" s="99"/>
      <c r="AX23" s="99"/>
      <c r="AY23" s="99"/>
      <c r="AZ23" s="99"/>
      <c r="BA23" s="163"/>
      <c r="BB23" s="164"/>
      <c r="BE23" s="208"/>
    </row>
    <row r="24" spans="1:126" s="31" customFormat="1">
      <c r="A24" s="54"/>
      <c r="B24" s="68">
        <v>0.7</v>
      </c>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99"/>
      <c r="AV24" s="99"/>
      <c r="AW24" s="99"/>
      <c r="AX24" s="99"/>
      <c r="AY24" s="99"/>
      <c r="AZ24" s="99"/>
      <c r="BA24" s="163"/>
      <c r="BB24" s="164"/>
      <c r="BE24" s="208"/>
    </row>
    <row r="25" spans="1:126" s="31" customFormat="1">
      <c r="A25" s="54"/>
      <c r="B25" s="68">
        <v>0.6</v>
      </c>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99"/>
      <c r="AV25" s="99"/>
      <c r="AW25" s="99"/>
      <c r="AX25" s="99"/>
      <c r="AY25" s="99"/>
      <c r="AZ25" s="99"/>
      <c r="BA25" s="163"/>
      <c r="BB25" s="164"/>
      <c r="BE25" s="208"/>
    </row>
    <row r="26" spans="1:126" s="31" customFormat="1" ht="12" customHeight="1">
      <c r="A26" s="54"/>
      <c r="B26" s="68">
        <v>0.5</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99"/>
      <c r="AL26" s="163"/>
      <c r="AM26" s="163"/>
      <c r="AN26" s="163"/>
      <c r="AO26" s="163"/>
      <c r="AP26" s="163"/>
      <c r="AQ26" s="163"/>
      <c r="AR26" s="163"/>
      <c r="AS26" s="163"/>
      <c r="AT26" s="163"/>
      <c r="AU26" s="99"/>
      <c r="AV26" s="99"/>
      <c r="AW26" s="99"/>
      <c r="AX26" s="99"/>
      <c r="AY26" s="99"/>
      <c r="AZ26" s="99"/>
      <c r="BA26" s="163"/>
      <c r="BB26" s="164"/>
      <c r="BE26" s="208"/>
    </row>
    <row r="27" spans="1:126">
      <c r="A27" s="54"/>
      <c r="B27" s="69">
        <v>0.4</v>
      </c>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99"/>
      <c r="AV27" s="99"/>
      <c r="AW27" s="99"/>
      <c r="AX27" s="99"/>
      <c r="AY27" s="99"/>
      <c r="AZ27" s="99"/>
      <c r="BA27" s="166"/>
      <c r="BB27" s="167"/>
      <c r="BC27" s="31"/>
      <c r="BD27" s="31"/>
      <c r="BE27" s="208"/>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row>
    <row r="28" spans="1:126" ht="12.75" thickBot="1">
      <c r="A28" s="71"/>
      <c r="B28" s="72">
        <v>0.3</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9"/>
      <c r="BC28" s="31"/>
      <c r="BD28" s="31"/>
      <c r="BE28" s="208"/>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row>
    <row r="29" spans="1:126">
      <c r="B29" s="74"/>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row>
    <row r="30" spans="1:126">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row>
    <row r="31" spans="1:126">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row>
    <row r="98" spans="1:3" hidden="1"/>
    <row r="99" spans="1:3" hidden="1"/>
    <row r="100" spans="1:3" ht="12.75" hidden="1">
      <c r="A100" s="75" t="s">
        <v>247</v>
      </c>
      <c r="B100" s="76"/>
    </row>
    <row r="101" spans="1:3" ht="12.75" hidden="1">
      <c r="A101" s="170" t="str">
        <f>VLOOKUP("y18",Table1[#All],Language!$E$2+1,FALSE)</f>
        <v>Acquire - A</v>
      </c>
      <c r="B101" s="76"/>
    </row>
    <row r="102" spans="1:3" ht="12.75" hidden="1">
      <c r="A102" s="171" t="str">
        <f>VLOOKUP("y19",Table1[#All],Language!$E$2+1,FALSE)</f>
        <v>Consolidate - C</v>
      </c>
      <c r="B102" s="76"/>
    </row>
    <row r="103" spans="1:3" ht="12.75" hidden="1">
      <c r="A103" s="168" t="str">
        <f>VLOOKUP("y20",Table1[#All],Language!$E$2+1,FALSE)</f>
        <v>Refine - R</v>
      </c>
      <c r="B103" s="76"/>
    </row>
    <row r="104" spans="1:3" ht="12.75" hidden="1">
      <c r="A104" s="76"/>
      <c r="B104" s="76"/>
      <c r="C104" s="97"/>
    </row>
    <row r="105" spans="1:3" hidden="1"/>
    <row r="106" spans="1:3" hidden="1"/>
    <row r="107" spans="1:3" hidden="1"/>
    <row r="108" spans="1:3" hidden="1"/>
    <row r="109" spans="1:3" ht="12.75" hidden="1">
      <c r="A109" s="75" t="s">
        <v>43</v>
      </c>
    </row>
    <row r="110" spans="1:3" ht="12.75" hidden="1">
      <c r="A110" s="170" t="str">
        <f>VLOOKUP("y22",Table1[#All],Language!$E$2+1,FALSE)</f>
        <v>Develop - D</v>
      </c>
    </row>
    <row r="111" spans="1:3" ht="12.75" hidden="1">
      <c r="A111" s="171" t="str">
        <f>VLOOKUP("y23",Table1[#All],Language!$E$2+1,FALSE)</f>
        <v>Maintain - M</v>
      </c>
    </row>
    <row r="112" spans="1:3" hidden="1"/>
    <row r="113" hidden="1"/>
  </sheetData>
  <sheetProtection formatCells="0" formatColumns="0" formatRows="0" selectLockedCells="1"/>
  <dataConsolidate link="1"/>
  <conditionalFormatting sqref="C15:BB18">
    <cfRule type="expression" dxfId="24" priority="3">
      <formula>C15="r"</formula>
    </cfRule>
    <cfRule type="expression" dxfId="23" priority="4">
      <formula>C15 ="c"</formula>
    </cfRule>
    <cfRule type="expression" dxfId="22" priority="5">
      <formula>C15="a"</formula>
    </cfRule>
  </conditionalFormatting>
  <conditionalFormatting sqref="C19:BB20">
    <cfRule type="expression" dxfId="21" priority="1">
      <formula>C19 ="m"</formula>
    </cfRule>
    <cfRule type="expression" dxfId="20" priority="2">
      <formula>C19="d"</formula>
    </cfRule>
  </conditionalFormatting>
  <printOptions horizontalCentered="1"/>
  <pageMargins left="0.51181102362204722" right="0.51181102362204722" top="1.0236220472440944" bottom="0.51181102362204722" header="0" footer="0"/>
  <pageSetup paperSize="5"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99"/>
  <sheetViews>
    <sheetView workbookViewId="0">
      <selection activeCell="E2" sqref="E2"/>
    </sheetView>
  </sheetViews>
  <sheetFormatPr defaultColWidth="9.140625" defaultRowHeight="15"/>
  <cols>
    <col min="1" max="1" width="13.7109375" style="21" customWidth="1"/>
    <col min="2" max="2" width="37.28515625" style="21" customWidth="1"/>
    <col min="3" max="3" width="51" style="21" bestFit="1" customWidth="1"/>
    <col min="4" max="16384" width="9.140625" style="21"/>
  </cols>
  <sheetData>
    <row r="1" spans="1:5" ht="15.75" thickBot="1">
      <c r="A1" s="21" t="s">
        <v>47</v>
      </c>
      <c r="B1" s="21" t="s">
        <v>48</v>
      </c>
      <c r="C1" s="21" t="s">
        <v>49</v>
      </c>
      <c r="E1" s="22" t="s">
        <v>111</v>
      </c>
    </row>
    <row r="2" spans="1:5" ht="15.75" thickBot="1">
      <c r="A2" s="221" t="s">
        <v>50</v>
      </c>
      <c r="B2" s="222" t="s">
        <v>212</v>
      </c>
      <c r="C2" s="222" t="s">
        <v>259</v>
      </c>
      <c r="E2" s="24">
        <v>1</v>
      </c>
    </row>
    <row r="3" spans="1:5">
      <c r="A3" s="221" t="s">
        <v>51</v>
      </c>
      <c r="B3" s="222" t="s">
        <v>213</v>
      </c>
      <c r="C3" s="223" t="s">
        <v>260</v>
      </c>
    </row>
    <row r="4" spans="1:5">
      <c r="A4" s="221" t="s">
        <v>59</v>
      </c>
      <c r="B4" s="222" t="s">
        <v>338</v>
      </c>
      <c r="C4" t="s">
        <v>339</v>
      </c>
      <c r="E4" s="22" t="s">
        <v>140</v>
      </c>
    </row>
    <row r="5" spans="1:5">
      <c r="A5" s="221" t="s">
        <v>52</v>
      </c>
      <c r="B5" s="222" t="s">
        <v>39</v>
      </c>
      <c r="C5" s="224" t="s">
        <v>145</v>
      </c>
      <c r="E5" s="23" t="b">
        <v>0</v>
      </c>
    </row>
    <row r="6" spans="1:5" ht="24.75">
      <c r="A6" s="221" t="s">
        <v>53</v>
      </c>
      <c r="B6" s="222" t="s">
        <v>335</v>
      </c>
      <c r="C6" s="227" t="s">
        <v>336</v>
      </c>
    </row>
    <row r="7" spans="1:5">
      <c r="A7" s="221" t="s">
        <v>54</v>
      </c>
      <c r="B7" s="222" t="s">
        <v>38</v>
      </c>
      <c r="C7" s="222" t="s">
        <v>146</v>
      </c>
    </row>
    <row r="8" spans="1:5">
      <c r="A8" s="221" t="s">
        <v>55</v>
      </c>
      <c r="B8" s="222" t="s">
        <v>46</v>
      </c>
      <c r="C8" s="224" t="s">
        <v>147</v>
      </c>
    </row>
    <row r="9" spans="1:5">
      <c r="A9" s="221" t="s">
        <v>56</v>
      </c>
      <c r="B9" s="222" t="s">
        <v>148</v>
      </c>
      <c r="C9" s="224" t="s">
        <v>149</v>
      </c>
    </row>
    <row r="10" spans="1:5">
      <c r="A10" s="221" t="s">
        <v>57</v>
      </c>
      <c r="B10" s="222" t="s">
        <v>46</v>
      </c>
      <c r="C10" s="224" t="s">
        <v>147</v>
      </c>
    </row>
    <row r="11" spans="1:5">
      <c r="A11" s="221" t="s">
        <v>58</v>
      </c>
      <c r="B11" s="222" t="s">
        <v>150</v>
      </c>
      <c r="C11" s="224" t="s">
        <v>151</v>
      </c>
    </row>
    <row r="12" spans="1:5">
      <c r="A12" s="221" t="s">
        <v>81</v>
      </c>
      <c r="B12" s="222" t="s">
        <v>37</v>
      </c>
      <c r="C12" s="224" t="s">
        <v>152</v>
      </c>
    </row>
    <row r="13" spans="1:5">
      <c r="A13" s="221" t="s">
        <v>82</v>
      </c>
      <c r="B13" s="222" t="s">
        <v>6</v>
      </c>
      <c r="C13" s="224" t="s">
        <v>153</v>
      </c>
    </row>
    <row r="14" spans="1:5">
      <c r="A14" s="221" t="s">
        <v>109</v>
      </c>
      <c r="B14" s="225" t="s">
        <v>221</v>
      </c>
      <c r="C14" s="224" t="s">
        <v>304</v>
      </c>
    </row>
    <row r="15" spans="1:5">
      <c r="A15" s="221" t="s">
        <v>110</v>
      </c>
      <c r="B15" s="222" t="s">
        <v>214</v>
      </c>
      <c r="C15" s="224" t="s">
        <v>261</v>
      </c>
    </row>
    <row r="16" spans="1:5">
      <c r="A16" s="221" t="s">
        <v>112</v>
      </c>
      <c r="B16" s="222" t="s">
        <v>215</v>
      </c>
      <c r="C16" s="223" t="s">
        <v>262</v>
      </c>
    </row>
    <row r="17" spans="1:3" ht="24.75">
      <c r="A17" s="221" t="s">
        <v>119</v>
      </c>
      <c r="B17" s="222" t="s">
        <v>216</v>
      </c>
      <c r="C17" s="222" t="s">
        <v>154</v>
      </c>
    </row>
    <row r="18" spans="1:3" ht="24.75">
      <c r="A18" s="221" t="s">
        <v>120</v>
      </c>
      <c r="B18" s="222" t="s">
        <v>123</v>
      </c>
      <c r="C18" s="224" t="s">
        <v>155</v>
      </c>
    </row>
    <row r="19" spans="1:3">
      <c r="A19" s="221" t="s">
        <v>121</v>
      </c>
      <c r="B19" s="222" t="s">
        <v>217</v>
      </c>
      <c r="C19" s="224" t="s">
        <v>263</v>
      </c>
    </row>
    <row r="20" spans="1:3" ht="24.75">
      <c r="A20" s="221" t="s">
        <v>124</v>
      </c>
      <c r="B20" s="222" t="s">
        <v>122</v>
      </c>
      <c r="C20" s="224" t="s">
        <v>156</v>
      </c>
    </row>
    <row r="21" spans="1:3">
      <c r="A21" s="221" t="s">
        <v>125</v>
      </c>
      <c r="B21" s="222" t="s">
        <v>217</v>
      </c>
      <c r="C21" s="224" t="s">
        <v>263</v>
      </c>
    </row>
    <row r="22" spans="1:3" ht="24.75">
      <c r="A22" s="221" t="s">
        <v>138</v>
      </c>
      <c r="B22" s="222" t="s">
        <v>218</v>
      </c>
      <c r="C22" s="224" t="s">
        <v>264</v>
      </c>
    </row>
    <row r="23" spans="1:3">
      <c r="A23" s="221" t="s">
        <v>204</v>
      </c>
      <c r="B23" s="222" t="s">
        <v>205</v>
      </c>
      <c r="C23" s="224" t="s">
        <v>206</v>
      </c>
    </row>
    <row r="24" spans="1:3">
      <c r="A24" s="221" t="s">
        <v>208</v>
      </c>
      <c r="B24" s="222" t="s">
        <v>344</v>
      </c>
      <c r="C24" s="224" t="s">
        <v>345</v>
      </c>
    </row>
    <row r="25" spans="1:3">
      <c r="A25" s="221" t="s">
        <v>209</v>
      </c>
      <c r="B25" s="222" t="s">
        <v>210</v>
      </c>
      <c r="C25" s="224" t="s">
        <v>241</v>
      </c>
    </row>
    <row r="26" spans="1:3">
      <c r="A26" s="221" t="s">
        <v>211</v>
      </c>
      <c r="B26" s="222" t="s">
        <v>203</v>
      </c>
      <c r="C26" s="224" t="s">
        <v>239</v>
      </c>
    </row>
    <row r="27" spans="1:3" ht="24.75">
      <c r="A27" s="221" t="s">
        <v>242</v>
      </c>
      <c r="B27" s="222" t="s">
        <v>243</v>
      </c>
      <c r="C27" s="224" t="s">
        <v>275</v>
      </c>
    </row>
    <row r="28" spans="1:3">
      <c r="A28" s="221" t="s">
        <v>244</v>
      </c>
      <c r="B28" s="222" t="s">
        <v>217</v>
      </c>
      <c r="C28" s="224" t="s">
        <v>263</v>
      </c>
    </row>
    <row r="29" spans="1:3">
      <c r="A29" s="221" t="s">
        <v>248</v>
      </c>
      <c r="B29" s="222" t="s">
        <v>254</v>
      </c>
      <c r="C29" s="224" t="s">
        <v>276</v>
      </c>
    </row>
    <row r="30" spans="1:3" ht="24.75">
      <c r="A30" s="221" t="s">
        <v>249</v>
      </c>
      <c r="B30" s="222" t="s">
        <v>255</v>
      </c>
      <c r="C30" s="224" t="s">
        <v>277</v>
      </c>
    </row>
    <row r="31" spans="1:3">
      <c r="A31" s="221" t="s">
        <v>250</v>
      </c>
      <c r="B31" s="222" t="s">
        <v>256</v>
      </c>
      <c r="C31" s="224" t="s">
        <v>278</v>
      </c>
    </row>
    <row r="32" spans="1:3" ht="24.75">
      <c r="A32" s="221" t="s">
        <v>251</v>
      </c>
      <c r="B32" s="222" t="s">
        <v>255</v>
      </c>
      <c r="C32" s="224" t="s">
        <v>277</v>
      </c>
    </row>
    <row r="33" spans="1:3">
      <c r="A33" s="221" t="s">
        <v>252</v>
      </c>
      <c r="B33" s="222" t="s">
        <v>257</v>
      </c>
      <c r="C33" s="224" t="s">
        <v>279</v>
      </c>
    </row>
    <row r="34" spans="1:3" ht="24.75">
      <c r="A34" s="221" t="s">
        <v>253</v>
      </c>
      <c r="B34" s="222" t="s">
        <v>255</v>
      </c>
      <c r="C34" s="224" t="s">
        <v>277</v>
      </c>
    </row>
    <row r="35" spans="1:3">
      <c r="A35" s="221" t="s">
        <v>327</v>
      </c>
      <c r="B35" s="222" t="s">
        <v>326</v>
      </c>
      <c r="C35" s="222" t="s">
        <v>329</v>
      </c>
    </row>
    <row r="36" spans="1:3">
      <c r="A36" s="221" t="s">
        <v>331</v>
      </c>
      <c r="B36" s="222" t="s">
        <v>332</v>
      </c>
      <c r="C36" s="222" t="s">
        <v>334</v>
      </c>
    </row>
    <row r="37" spans="1:3">
      <c r="A37" s="221" t="s">
        <v>340</v>
      </c>
      <c r="B37" s="222" t="s">
        <v>337</v>
      </c>
      <c r="C37" t="s">
        <v>341</v>
      </c>
    </row>
    <row r="38" spans="1:3" ht="24.75">
      <c r="A38" s="221" t="s">
        <v>346</v>
      </c>
      <c r="B38" s="222" t="s">
        <v>350</v>
      </c>
      <c r="C38" s="222" t="s">
        <v>362</v>
      </c>
    </row>
    <row r="39" spans="1:3" ht="24.75">
      <c r="A39" s="221" t="s">
        <v>347</v>
      </c>
      <c r="B39" s="222" t="s">
        <v>363</v>
      </c>
      <c r="C39" s="222" t="s">
        <v>351</v>
      </c>
    </row>
    <row r="40" spans="1:3" ht="24.75">
      <c r="A40" s="221" t="s">
        <v>348</v>
      </c>
      <c r="B40" s="222" t="s">
        <v>349</v>
      </c>
      <c r="C40" s="222" t="s">
        <v>364</v>
      </c>
    </row>
    <row r="41" spans="1:3" ht="24.75">
      <c r="A41" s="221" t="s">
        <v>353</v>
      </c>
      <c r="B41" s="222" t="s">
        <v>356</v>
      </c>
      <c r="C41" s="222" t="s">
        <v>359</v>
      </c>
    </row>
    <row r="42" spans="1:3" ht="24.75">
      <c r="A42" s="221" t="s">
        <v>354</v>
      </c>
      <c r="B42" s="222" t="s">
        <v>357</v>
      </c>
      <c r="C42" s="222" t="s">
        <v>360</v>
      </c>
    </row>
    <row r="43" spans="1:3" ht="24.75">
      <c r="A43" s="221" t="s">
        <v>355</v>
      </c>
      <c r="B43" s="222" t="s">
        <v>358</v>
      </c>
      <c r="C43" s="222" t="s">
        <v>365</v>
      </c>
    </row>
    <row r="44" spans="1:3">
      <c r="A44" s="221" t="s">
        <v>379</v>
      </c>
      <c r="B44" s="222" t="s">
        <v>382</v>
      </c>
      <c r="C44" s="252" t="s">
        <v>381</v>
      </c>
    </row>
    <row r="45" spans="1:3" ht="39">
      <c r="A45" s="221" t="s">
        <v>380</v>
      </c>
      <c r="B45" s="222" t="s">
        <v>383</v>
      </c>
      <c r="C45" s="252" t="s">
        <v>384</v>
      </c>
    </row>
    <row r="46" spans="1:3">
      <c r="A46" s="221" t="s">
        <v>60</v>
      </c>
      <c r="B46" s="225" t="s">
        <v>0</v>
      </c>
      <c r="C46" s="224" t="s">
        <v>157</v>
      </c>
    </row>
    <row r="47" spans="1:3">
      <c r="A47" s="221" t="s">
        <v>61</v>
      </c>
      <c r="B47" s="226" t="s">
        <v>1</v>
      </c>
      <c r="C47" s="224" t="s">
        <v>158</v>
      </c>
    </row>
    <row r="48" spans="1:3">
      <c r="A48" s="221" t="s">
        <v>62</v>
      </c>
      <c r="B48" s="226" t="s">
        <v>77</v>
      </c>
      <c r="C48" s="224" t="s">
        <v>159</v>
      </c>
    </row>
    <row r="49" spans="1:3">
      <c r="A49" s="221" t="s">
        <v>63</v>
      </c>
      <c r="B49" s="222" t="s">
        <v>39</v>
      </c>
      <c r="C49" s="223" t="s">
        <v>145</v>
      </c>
    </row>
    <row r="50" spans="1:3">
      <c r="A50" s="221" t="s">
        <v>64</v>
      </c>
      <c r="B50" s="222" t="s">
        <v>38</v>
      </c>
      <c r="C50" s="223" t="s">
        <v>333</v>
      </c>
    </row>
    <row r="51" spans="1:3">
      <c r="A51" s="221" t="s">
        <v>65</v>
      </c>
      <c r="B51" s="222" t="s">
        <v>2</v>
      </c>
      <c r="C51" s="223" t="s">
        <v>160</v>
      </c>
    </row>
    <row r="52" spans="1:3">
      <c r="A52" s="221" t="s">
        <v>66</v>
      </c>
      <c r="B52" s="222" t="s">
        <v>4</v>
      </c>
      <c r="C52" s="223" t="s">
        <v>161</v>
      </c>
    </row>
    <row r="53" spans="1:3">
      <c r="A53" s="221" t="s">
        <v>67</v>
      </c>
      <c r="B53" s="222" t="s">
        <v>78</v>
      </c>
      <c r="C53" s="224" t="s">
        <v>162</v>
      </c>
    </row>
    <row r="54" spans="1:3">
      <c r="A54" s="221" t="s">
        <v>68</v>
      </c>
      <c r="B54" s="222" t="s">
        <v>5</v>
      </c>
      <c r="C54" s="224" t="s">
        <v>163</v>
      </c>
    </row>
    <row r="55" spans="1:3">
      <c r="A55" s="221" t="s">
        <v>69</v>
      </c>
      <c r="B55" s="222" t="s">
        <v>79</v>
      </c>
      <c r="C55" s="223" t="s">
        <v>164</v>
      </c>
    </row>
    <row r="56" spans="1:3">
      <c r="A56" s="221" t="s">
        <v>70</v>
      </c>
      <c r="B56" s="222" t="s">
        <v>3</v>
      </c>
      <c r="C56" s="224" t="s">
        <v>165</v>
      </c>
    </row>
    <row r="57" spans="1:3">
      <c r="A57" s="221" t="s">
        <v>71</v>
      </c>
      <c r="B57" s="222" t="s">
        <v>37</v>
      </c>
      <c r="C57" s="223" t="s">
        <v>152</v>
      </c>
    </row>
    <row r="58" spans="1:3">
      <c r="A58" s="221" t="s">
        <v>72</v>
      </c>
      <c r="B58" s="222" t="s">
        <v>6</v>
      </c>
      <c r="C58" s="223" t="s">
        <v>153</v>
      </c>
    </row>
    <row r="59" spans="1:3">
      <c r="A59" s="221" t="s">
        <v>73</v>
      </c>
      <c r="B59" s="222" t="s">
        <v>221</v>
      </c>
      <c r="C59" s="223" t="s">
        <v>304</v>
      </c>
    </row>
    <row r="60" spans="1:3">
      <c r="A60" s="221" t="s">
        <v>74</v>
      </c>
      <c r="B60" s="222" t="s">
        <v>7</v>
      </c>
      <c r="C60" s="223" t="s">
        <v>166</v>
      </c>
    </row>
    <row r="61" spans="1:3">
      <c r="A61" s="221" t="s">
        <v>75</v>
      </c>
      <c r="B61" s="222" t="s">
        <v>80</v>
      </c>
      <c r="C61" s="224" t="s">
        <v>167</v>
      </c>
    </row>
    <row r="62" spans="1:3">
      <c r="A62" s="221" t="s">
        <v>76</v>
      </c>
      <c r="B62" s="222" t="s">
        <v>8</v>
      </c>
      <c r="C62" s="224" t="s">
        <v>168</v>
      </c>
    </row>
    <row r="63" spans="1:3">
      <c r="A63" s="221" t="s">
        <v>113</v>
      </c>
      <c r="B63" s="222" t="s">
        <v>40</v>
      </c>
      <c r="C63" s="224" t="s">
        <v>169</v>
      </c>
    </row>
    <row r="64" spans="1:3">
      <c r="A64" s="221" t="s">
        <v>114</v>
      </c>
      <c r="B64" s="222" t="s">
        <v>41</v>
      </c>
      <c r="C64" s="224" t="s">
        <v>170</v>
      </c>
    </row>
    <row r="65" spans="1:3">
      <c r="A65" s="221" t="s">
        <v>115</v>
      </c>
      <c r="B65" s="222" t="s">
        <v>42</v>
      </c>
      <c r="C65" s="224" t="s">
        <v>171</v>
      </c>
    </row>
    <row r="66" spans="1:3">
      <c r="A66" s="221" t="s">
        <v>116</v>
      </c>
      <c r="B66" s="222" t="s">
        <v>210</v>
      </c>
      <c r="C66" s="224" t="s">
        <v>241</v>
      </c>
    </row>
    <row r="67" spans="1:3">
      <c r="A67" s="221" t="s">
        <v>117</v>
      </c>
      <c r="B67" s="222" t="s">
        <v>44</v>
      </c>
      <c r="C67" s="224" t="s">
        <v>172</v>
      </c>
    </row>
    <row r="68" spans="1:3">
      <c r="A68" s="221" t="s">
        <v>118</v>
      </c>
      <c r="B68" s="222" t="s">
        <v>45</v>
      </c>
      <c r="C68" s="224" t="s">
        <v>173</v>
      </c>
    </row>
    <row r="69" spans="1:3">
      <c r="A69" s="221" t="s">
        <v>240</v>
      </c>
      <c r="B69" s="222" t="s">
        <v>246</v>
      </c>
      <c r="C69" s="224" t="s">
        <v>245</v>
      </c>
    </row>
    <row r="70" spans="1:3">
      <c r="A70" s="221" t="s">
        <v>83</v>
      </c>
      <c r="B70" s="222" t="s">
        <v>9</v>
      </c>
      <c r="C70" s="224" t="s">
        <v>174</v>
      </c>
    </row>
    <row r="71" spans="1:3">
      <c r="A71" s="221" t="s">
        <v>84</v>
      </c>
      <c r="B71" s="222" t="s">
        <v>10</v>
      </c>
      <c r="C71" s="224" t="s">
        <v>175</v>
      </c>
    </row>
    <row r="72" spans="1:3">
      <c r="A72" s="221" t="s">
        <v>85</v>
      </c>
      <c r="B72" s="222" t="s">
        <v>11</v>
      </c>
      <c r="C72" s="224" t="s">
        <v>176</v>
      </c>
    </row>
    <row r="73" spans="1:3">
      <c r="A73" s="221" t="s">
        <v>86</v>
      </c>
      <c r="B73" s="222" t="s">
        <v>12</v>
      </c>
      <c r="C73" s="224" t="s">
        <v>177</v>
      </c>
    </row>
    <row r="74" spans="1:3">
      <c r="A74" s="221" t="s">
        <v>87</v>
      </c>
      <c r="B74" s="222" t="s">
        <v>13</v>
      </c>
      <c r="C74" s="223" t="s">
        <v>178</v>
      </c>
    </row>
    <row r="75" spans="1:3">
      <c r="A75" s="221" t="s">
        <v>88</v>
      </c>
      <c r="B75" s="222" t="s">
        <v>14</v>
      </c>
      <c r="C75" s="224" t="s">
        <v>179</v>
      </c>
    </row>
    <row r="76" spans="1:3">
      <c r="A76" s="221" t="s">
        <v>89</v>
      </c>
      <c r="B76" s="222" t="s">
        <v>108</v>
      </c>
      <c r="C76" s="224" t="s">
        <v>180</v>
      </c>
    </row>
    <row r="77" spans="1:3">
      <c r="A77" s="221" t="s">
        <v>90</v>
      </c>
      <c r="B77" s="222" t="s">
        <v>105</v>
      </c>
      <c r="C77" s="224" t="s">
        <v>181</v>
      </c>
    </row>
    <row r="78" spans="1:3">
      <c r="A78" s="221" t="s">
        <v>91</v>
      </c>
      <c r="B78" s="222" t="s">
        <v>15</v>
      </c>
      <c r="C78" s="224" t="s">
        <v>182</v>
      </c>
    </row>
    <row r="79" spans="1:3">
      <c r="A79" s="221" t="s">
        <v>92</v>
      </c>
      <c r="B79" s="222" t="s">
        <v>106</v>
      </c>
      <c r="C79" s="224" t="s">
        <v>183</v>
      </c>
    </row>
    <row r="80" spans="1:3">
      <c r="A80" s="221" t="s">
        <v>93</v>
      </c>
      <c r="B80" s="222" t="s">
        <v>16</v>
      </c>
      <c r="C80" s="224" t="s">
        <v>184</v>
      </c>
    </row>
    <row r="81" spans="1:3">
      <c r="A81" s="221" t="s">
        <v>94</v>
      </c>
      <c r="B81" s="222" t="s">
        <v>106</v>
      </c>
      <c r="C81" s="223" t="s">
        <v>183</v>
      </c>
    </row>
    <row r="82" spans="1:3">
      <c r="A82" s="221" t="s">
        <v>95</v>
      </c>
      <c r="B82" s="222" t="s">
        <v>17</v>
      </c>
      <c r="C82" s="223" t="s">
        <v>185</v>
      </c>
    </row>
    <row r="83" spans="1:3">
      <c r="A83" s="221" t="s">
        <v>96</v>
      </c>
      <c r="B83" s="222" t="s">
        <v>18</v>
      </c>
      <c r="C83" s="223" t="s">
        <v>186</v>
      </c>
    </row>
    <row r="84" spans="1:3">
      <c r="A84" s="221" t="s">
        <v>97</v>
      </c>
      <c r="B84" s="222" t="s">
        <v>19</v>
      </c>
      <c r="C84" s="223" t="s">
        <v>187</v>
      </c>
    </row>
    <row r="85" spans="1:3">
      <c r="A85" s="221" t="s">
        <v>98</v>
      </c>
      <c r="B85" s="222" t="s">
        <v>106</v>
      </c>
      <c r="C85" s="223" t="s">
        <v>183</v>
      </c>
    </row>
    <row r="86" spans="1:3">
      <c r="A86" s="221" t="s">
        <v>99</v>
      </c>
      <c r="B86" s="222" t="s">
        <v>107</v>
      </c>
      <c r="C86" s="223" t="s">
        <v>188</v>
      </c>
    </row>
    <row r="87" spans="1:3">
      <c r="A87" s="221" t="s">
        <v>100</v>
      </c>
      <c r="B87" s="222" t="s">
        <v>18</v>
      </c>
      <c r="C87" s="223" t="s">
        <v>186</v>
      </c>
    </row>
    <row r="88" spans="1:3">
      <c r="A88" s="221" t="s">
        <v>101</v>
      </c>
      <c r="B88" s="222" t="s">
        <v>20</v>
      </c>
      <c r="C88" s="223" t="s">
        <v>189</v>
      </c>
    </row>
    <row r="89" spans="1:3">
      <c r="A89" s="221" t="s">
        <v>102</v>
      </c>
      <c r="B89" s="222" t="s">
        <v>106</v>
      </c>
      <c r="C89" s="223" t="s">
        <v>183</v>
      </c>
    </row>
    <row r="90" spans="1:3">
      <c r="A90" s="221" t="s">
        <v>103</v>
      </c>
      <c r="B90" s="222" t="s">
        <v>21</v>
      </c>
      <c r="C90" s="223" t="s">
        <v>190</v>
      </c>
    </row>
    <row r="91" spans="1:3">
      <c r="A91" s="221" t="s">
        <v>104</v>
      </c>
      <c r="B91" s="222" t="s">
        <v>106</v>
      </c>
      <c r="C91" s="223" t="s">
        <v>183</v>
      </c>
    </row>
    <row r="92" spans="1:3">
      <c r="A92" s="221" t="s">
        <v>126</v>
      </c>
      <c r="B92" s="222" t="s">
        <v>127</v>
      </c>
      <c r="C92" s="222" t="s">
        <v>191</v>
      </c>
    </row>
    <row r="93" spans="1:3">
      <c r="A93" s="221" t="s">
        <v>128</v>
      </c>
      <c r="B93" s="222" t="s">
        <v>129</v>
      </c>
      <c r="C93" s="222" t="s">
        <v>192</v>
      </c>
    </row>
    <row r="94" spans="1:3" ht="36.75">
      <c r="A94" s="221" t="s">
        <v>136</v>
      </c>
      <c r="B94" s="222" t="s">
        <v>137</v>
      </c>
      <c r="C94" s="222" t="s">
        <v>193</v>
      </c>
    </row>
    <row r="95" spans="1:3">
      <c r="A95" s="221" t="s">
        <v>130</v>
      </c>
      <c r="B95" s="222" t="s">
        <v>131</v>
      </c>
      <c r="C95" s="222" t="s">
        <v>194</v>
      </c>
    </row>
    <row r="96" spans="1:3">
      <c r="A96" s="221" t="s">
        <v>132</v>
      </c>
      <c r="B96" s="222" t="s">
        <v>133</v>
      </c>
      <c r="C96" s="222" t="s">
        <v>195</v>
      </c>
    </row>
    <row r="97" spans="1:3">
      <c r="A97" s="221" t="s">
        <v>134</v>
      </c>
      <c r="B97" s="222" t="s">
        <v>219</v>
      </c>
      <c r="C97" s="222" t="s">
        <v>258</v>
      </c>
    </row>
    <row r="98" spans="1:3">
      <c r="A98" s="221" t="s">
        <v>135</v>
      </c>
      <c r="B98" s="222" t="s">
        <v>9</v>
      </c>
      <c r="C98" s="222" t="s">
        <v>196</v>
      </c>
    </row>
    <row r="99" spans="1:3">
      <c r="A99" s="221"/>
      <c r="B99" s="222"/>
      <c r="C99" s="222"/>
    </row>
  </sheetData>
  <sheetProtection algorithmName="SHA-512" hashValue="1pteO7s/yJKtnXGMPXsKngUhbAqFLAoj3AvVVqc1LEyYGmobY8bKHZM7d5+d5naHuz62TWOXCil8Bx3LNUTRQA==" saltValue="klfVOQ5LoX+JepWbd/p4BA==" spinCount="100000" sheet="1" selectLockedCells="1"/>
  <dataConsolidate link="1"/>
  <phoneticPr fontId="38" type="noConversion"/>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F54"/>
  <sheetViews>
    <sheetView showGridLines="0" topLeftCell="A18" workbookViewId="0"/>
  </sheetViews>
  <sheetFormatPr defaultColWidth="11.42578125" defaultRowHeight="12.75"/>
  <cols>
    <col min="1" max="1" width="6.7109375" style="219" customWidth="1"/>
    <col min="2" max="2" width="105.7109375" style="100" customWidth="1"/>
    <col min="3" max="3" width="5.85546875" style="100" customWidth="1"/>
    <col min="4" max="4" width="11.42578125" style="100"/>
    <col min="5" max="5" width="9" style="101" customWidth="1"/>
    <col min="6" max="6" width="26.5703125" style="100" customWidth="1"/>
    <col min="7" max="7" width="11.42578125" style="100"/>
    <col min="8" max="8" width="13.42578125" style="100" bestFit="1" customWidth="1"/>
    <col min="9" max="16384" width="11.42578125" style="100"/>
  </cols>
  <sheetData>
    <row r="1" spans="1:2">
      <c r="A1" s="219" t="s">
        <v>142</v>
      </c>
    </row>
    <row r="2" spans="1:2" ht="31.15" customHeight="1">
      <c r="A2" s="294" t="s">
        <v>388</v>
      </c>
      <c r="B2" s="294"/>
    </row>
    <row r="3" spans="1:2" ht="10.15" customHeight="1">
      <c r="A3" s="220"/>
      <c r="B3" s="220"/>
    </row>
    <row r="4" spans="1:2">
      <c r="B4" s="228" t="s">
        <v>305</v>
      </c>
    </row>
    <row r="5" spans="1:2">
      <c r="B5" s="228" t="s">
        <v>306</v>
      </c>
    </row>
    <row r="6" spans="1:2">
      <c r="B6" s="228" t="s">
        <v>307</v>
      </c>
    </row>
    <row r="7" spans="1:2">
      <c r="B7" s="228" t="s">
        <v>308</v>
      </c>
    </row>
    <row r="8" spans="1:2">
      <c r="A8" s="253"/>
      <c r="B8" s="228" t="s">
        <v>309</v>
      </c>
    </row>
    <row r="9" spans="1:2">
      <c r="A9" s="253"/>
      <c r="B9" s="219" t="s">
        <v>310</v>
      </c>
    </row>
    <row r="10" spans="1:2">
      <c r="A10" s="253"/>
      <c r="B10" s="219" t="s">
        <v>328</v>
      </c>
    </row>
    <row r="11" spans="1:2" ht="10.15" customHeight="1">
      <c r="A11" s="253"/>
      <c r="B11" s="219"/>
    </row>
    <row r="12" spans="1:2">
      <c r="A12" s="219" t="s">
        <v>143</v>
      </c>
    </row>
    <row r="13" spans="1:2" ht="10.15" customHeight="1"/>
    <row r="14" spans="1:2" ht="46.5" customHeight="1">
      <c r="A14" s="293" t="s">
        <v>281</v>
      </c>
      <c r="B14" s="293"/>
    </row>
    <row r="15" spans="1:2" ht="10.15" customHeight="1">
      <c r="A15" s="253"/>
      <c r="B15" s="253"/>
    </row>
    <row r="16" spans="1:2">
      <c r="A16" s="293" t="s">
        <v>282</v>
      </c>
      <c r="B16" s="293"/>
    </row>
    <row r="17" spans="1:6" ht="10.15" customHeight="1">
      <c r="A17" s="253"/>
      <c r="B17" s="253"/>
    </row>
    <row r="18" spans="1:6" ht="94.5" customHeight="1">
      <c r="A18" s="293" t="s">
        <v>294</v>
      </c>
      <c r="B18" s="293"/>
      <c r="D18" s="102" t="s">
        <v>141</v>
      </c>
      <c r="E18" s="103">
        <f ca="1">TODAY()</f>
        <v>44204</v>
      </c>
      <c r="F18" s="104">
        <f ca="1">TODAY()</f>
        <v>44204</v>
      </c>
    </row>
    <row r="19" spans="1:6">
      <c r="A19" s="253"/>
      <c r="B19" s="253"/>
      <c r="D19" s="105"/>
      <c r="E19" s="106"/>
      <c r="F19" s="107"/>
    </row>
    <row r="20" spans="1:6" ht="27" customHeight="1">
      <c r="A20" s="293" t="s">
        <v>342</v>
      </c>
      <c r="B20" s="293"/>
      <c r="D20" s="105"/>
      <c r="E20" s="106"/>
      <c r="F20" s="107"/>
    </row>
    <row r="21" spans="1:6" ht="10.15" customHeight="1">
      <c r="A21" s="253"/>
      <c r="B21" s="253"/>
      <c r="D21" s="105"/>
      <c r="E21" s="106"/>
      <c r="F21" s="107"/>
    </row>
    <row r="22" spans="1:6" ht="90" customHeight="1">
      <c r="A22" s="293" t="s">
        <v>283</v>
      </c>
      <c r="B22" s="293"/>
      <c r="D22" s="105"/>
      <c r="E22" s="106"/>
      <c r="F22" s="107"/>
    </row>
    <row r="23" spans="1:6" ht="10.15" customHeight="1">
      <c r="A23" s="253"/>
      <c r="B23" s="253"/>
      <c r="D23" s="105"/>
      <c r="E23" s="106"/>
      <c r="F23" s="107"/>
    </row>
    <row r="24" spans="1:6" ht="44.25" customHeight="1">
      <c r="A24" s="293" t="s">
        <v>284</v>
      </c>
      <c r="B24" s="293"/>
      <c r="D24" s="105"/>
      <c r="E24" s="106"/>
      <c r="F24" s="107"/>
    </row>
    <row r="25" spans="1:6">
      <c r="A25" s="253"/>
      <c r="B25" s="253"/>
      <c r="D25" s="105"/>
      <c r="E25" s="106"/>
      <c r="F25" s="107"/>
    </row>
    <row r="26" spans="1:6" ht="39.75" customHeight="1">
      <c r="A26" s="294" t="s">
        <v>352</v>
      </c>
      <c r="B26" s="294"/>
      <c r="D26" s="108"/>
      <c r="E26" s="106"/>
      <c r="F26" s="109"/>
    </row>
    <row r="27" spans="1:6" ht="10.15" customHeight="1">
      <c r="A27" s="100"/>
      <c r="D27" s="108"/>
      <c r="E27" s="106"/>
      <c r="F27" s="109"/>
    </row>
    <row r="28" spans="1:6" ht="30" customHeight="1">
      <c r="A28" s="293" t="s">
        <v>285</v>
      </c>
      <c r="B28" s="293"/>
      <c r="D28" s="105"/>
      <c r="E28" s="106"/>
    </row>
    <row r="29" spans="1:6" ht="10.15" customHeight="1">
      <c r="A29" s="253"/>
      <c r="B29" s="253"/>
      <c r="D29" s="105"/>
      <c r="E29" s="106"/>
    </row>
    <row r="30" spans="1:6" s="110" customFormat="1" ht="52.5" customHeight="1">
      <c r="A30" s="293" t="s">
        <v>286</v>
      </c>
      <c r="B30" s="293"/>
      <c r="E30" s="101"/>
    </row>
    <row r="31" spans="1:6" s="110" customFormat="1" ht="9.75" customHeight="1">
      <c r="A31" s="253"/>
      <c r="B31" s="253"/>
      <c r="E31" s="101"/>
    </row>
    <row r="32" spans="1:6" s="110" customFormat="1" ht="44.25" customHeight="1">
      <c r="A32" s="296" t="s">
        <v>385</v>
      </c>
      <c r="B32" s="296"/>
      <c r="E32" s="101"/>
    </row>
    <row r="33" spans="1:5" s="110" customFormat="1" ht="9.75" customHeight="1">
      <c r="A33" s="253"/>
      <c r="B33" s="253"/>
      <c r="E33" s="101"/>
    </row>
    <row r="34" spans="1:5">
      <c r="A34" s="219" t="s">
        <v>220</v>
      </c>
    </row>
    <row r="35" spans="1:5" ht="10.15" customHeight="1"/>
    <row r="36" spans="1:5" ht="54" customHeight="1">
      <c r="A36" s="293" t="s">
        <v>287</v>
      </c>
      <c r="B36" s="293"/>
    </row>
    <row r="37" spans="1:5" ht="10.15" customHeight="1">
      <c r="A37" s="253"/>
      <c r="B37" s="253"/>
    </row>
    <row r="38" spans="1:5" ht="40.15" customHeight="1">
      <c r="A38" s="293" t="s">
        <v>288</v>
      </c>
      <c r="B38" s="293"/>
    </row>
    <row r="39" spans="1:5" ht="10.15" customHeight="1">
      <c r="A39" s="253"/>
      <c r="B39" s="253"/>
    </row>
    <row r="40" spans="1:5" ht="81.75" customHeight="1">
      <c r="A40" s="293" t="s">
        <v>289</v>
      </c>
      <c r="B40" s="293"/>
    </row>
    <row r="41" spans="1:5" ht="10.15" customHeight="1">
      <c r="A41" s="253"/>
      <c r="B41" s="253"/>
    </row>
    <row r="42" spans="1:5" ht="25.9" customHeight="1">
      <c r="A42" s="293" t="s">
        <v>290</v>
      </c>
      <c r="B42" s="293"/>
    </row>
    <row r="43" spans="1:5" ht="10.15" customHeight="1">
      <c r="A43" s="253"/>
      <c r="B43" s="253"/>
    </row>
    <row r="44" spans="1:5">
      <c r="A44" s="219" t="s">
        <v>9</v>
      </c>
    </row>
    <row r="45" spans="1:5" ht="10.15" customHeight="1"/>
    <row r="46" spans="1:5" ht="51" customHeight="1">
      <c r="A46" s="293" t="s">
        <v>291</v>
      </c>
      <c r="B46" s="293"/>
    </row>
    <row r="47" spans="1:5" ht="10.15" customHeight="1">
      <c r="A47" s="253"/>
      <c r="B47" s="253"/>
    </row>
    <row r="48" spans="1:5">
      <c r="A48" s="219" t="s">
        <v>144</v>
      </c>
    </row>
    <row r="49" spans="1:2" ht="10.15" customHeight="1"/>
    <row r="50" spans="1:2" ht="28.9" customHeight="1">
      <c r="A50" s="293" t="s">
        <v>292</v>
      </c>
      <c r="B50" s="293"/>
    </row>
    <row r="51" spans="1:2" ht="10.15" customHeight="1">
      <c r="A51" s="253"/>
      <c r="B51" s="253"/>
    </row>
    <row r="52" spans="1:2">
      <c r="A52" s="219" t="s">
        <v>207</v>
      </c>
    </row>
    <row r="53" spans="1:2" ht="10.15" customHeight="1"/>
    <row r="54" spans="1:2" ht="69.75" customHeight="1">
      <c r="A54" s="295" t="s">
        <v>386</v>
      </c>
      <c r="B54" s="295"/>
    </row>
  </sheetData>
  <sheetProtection sheet="1" scenarios="1" formatColumns="0" formatRows="0" selectLockedCells="1" selectUnlockedCells="1"/>
  <dataConsolidate link="1"/>
  <mergeCells count="18">
    <mergeCell ref="A2:B2"/>
    <mergeCell ref="A14:B14"/>
    <mergeCell ref="A16:B16"/>
    <mergeCell ref="A30:B30"/>
    <mergeCell ref="A46:B46"/>
    <mergeCell ref="A36:B36"/>
    <mergeCell ref="A38:B38"/>
    <mergeCell ref="A40:B40"/>
    <mergeCell ref="A42:B42"/>
    <mergeCell ref="A18:B18"/>
    <mergeCell ref="A22:B22"/>
    <mergeCell ref="A20:B20"/>
    <mergeCell ref="A24:B24"/>
    <mergeCell ref="A26:B26"/>
    <mergeCell ref="A54:B54"/>
    <mergeCell ref="A28:B28"/>
    <mergeCell ref="A50:B50"/>
    <mergeCell ref="A32:B3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F54"/>
  <sheetViews>
    <sheetView showGridLines="0" zoomScale="107" zoomScaleNormal="107" workbookViewId="0"/>
  </sheetViews>
  <sheetFormatPr defaultColWidth="11.42578125" defaultRowHeight="12.75"/>
  <cols>
    <col min="1" max="1" width="6.7109375" style="216" customWidth="1"/>
    <col min="2" max="2" width="105.7109375" style="220" customWidth="1"/>
    <col min="3" max="3" width="5.85546875" style="100" customWidth="1"/>
    <col min="4" max="5" width="11.42578125" style="100"/>
    <col min="6" max="6" width="25.85546875" style="100" customWidth="1"/>
    <col min="7" max="7" width="11.42578125" style="100"/>
    <col min="8" max="8" width="13.42578125" style="100" bestFit="1" customWidth="1"/>
    <col min="9" max="16384" width="11.42578125" style="100"/>
  </cols>
  <sheetData>
    <row r="1" spans="1:2">
      <c r="A1" s="215" t="s">
        <v>265</v>
      </c>
      <c r="B1" s="215"/>
    </row>
    <row r="2" spans="1:2" ht="10.15" customHeight="1">
      <c r="A2" s="215"/>
      <c r="B2" s="215"/>
    </row>
    <row r="3" spans="1:2" ht="36" customHeight="1">
      <c r="A3" s="298" t="s">
        <v>389</v>
      </c>
      <c r="B3" s="298"/>
    </row>
    <row r="4" spans="1:2">
      <c r="B4" s="217" t="s">
        <v>390</v>
      </c>
    </row>
    <row r="5" spans="1:2" ht="31.9" customHeight="1">
      <c r="B5" s="217" t="s">
        <v>391</v>
      </c>
    </row>
    <row r="6" spans="1:2">
      <c r="B6" s="217" t="s">
        <v>392</v>
      </c>
    </row>
    <row r="7" spans="1:2" ht="31.9" customHeight="1">
      <c r="B7" s="217" t="s">
        <v>393</v>
      </c>
    </row>
    <row r="8" spans="1:2" ht="25.5">
      <c r="B8" s="217" t="s">
        <v>394</v>
      </c>
    </row>
    <row r="9" spans="1:2" ht="25.5">
      <c r="B9" s="217" t="s">
        <v>395</v>
      </c>
    </row>
    <row r="10" spans="1:2" ht="25.5">
      <c r="B10" s="217" t="s">
        <v>396</v>
      </c>
    </row>
    <row r="11" spans="1:2" ht="10.15" customHeight="1">
      <c r="B11" s="217"/>
    </row>
    <row r="12" spans="1:2" ht="16.899999999999999" customHeight="1">
      <c r="A12" s="297" t="s">
        <v>266</v>
      </c>
      <c r="B12" s="297"/>
    </row>
    <row r="13" spans="1:2" ht="10.15" customHeight="1">
      <c r="A13" s="218"/>
      <c r="B13" s="218"/>
    </row>
    <row r="14" spans="1:2" ht="49.5" customHeight="1">
      <c r="A14" s="298" t="s">
        <v>295</v>
      </c>
      <c r="B14" s="298"/>
    </row>
    <row r="15" spans="1:2" ht="10.15" customHeight="1">
      <c r="A15" s="217"/>
      <c r="B15" s="217"/>
    </row>
    <row r="16" spans="1:2" ht="16.899999999999999" customHeight="1">
      <c r="A16" s="298" t="s">
        <v>293</v>
      </c>
      <c r="B16" s="298"/>
    </row>
    <row r="17" spans="1:6" ht="10.15" customHeight="1">
      <c r="A17" s="217"/>
      <c r="B17" s="217"/>
    </row>
    <row r="18" spans="1:6" ht="105" customHeight="1">
      <c r="A18" s="298" t="s">
        <v>296</v>
      </c>
      <c r="B18" s="298"/>
      <c r="D18" s="102" t="s">
        <v>272</v>
      </c>
      <c r="E18" s="111">
        <f ca="1">TODAY()</f>
        <v>44204</v>
      </c>
      <c r="F18" s="251">
        <f ca="1">TODAY()</f>
        <v>44204</v>
      </c>
    </row>
    <row r="19" spans="1:6" ht="9.75" customHeight="1">
      <c r="A19" s="217"/>
      <c r="B19" s="217"/>
      <c r="D19" s="105"/>
      <c r="E19" s="112"/>
      <c r="F19" s="107"/>
    </row>
    <row r="20" spans="1:6" ht="27.75" customHeight="1">
      <c r="A20" s="298" t="s">
        <v>343</v>
      </c>
      <c r="B20" s="298"/>
      <c r="D20" s="105"/>
      <c r="E20" s="112"/>
      <c r="F20" s="107"/>
    </row>
    <row r="21" spans="1:6" ht="10.15" customHeight="1">
      <c r="A21" s="217"/>
      <c r="B21" s="217"/>
      <c r="D21" s="105"/>
      <c r="E21" s="112"/>
      <c r="F21" s="107"/>
    </row>
    <row r="22" spans="1:6" ht="78" customHeight="1">
      <c r="A22" s="298" t="s">
        <v>297</v>
      </c>
      <c r="B22" s="298"/>
      <c r="D22" s="105"/>
    </row>
    <row r="23" spans="1:6" ht="10.15" customHeight="1">
      <c r="A23" s="217"/>
      <c r="B23" s="217"/>
      <c r="D23" s="105"/>
    </row>
    <row r="24" spans="1:6" ht="37.15" customHeight="1">
      <c r="A24" s="298" t="s">
        <v>267</v>
      </c>
      <c r="B24" s="298"/>
      <c r="D24" s="105"/>
    </row>
    <row r="25" spans="1:6" ht="10.15" customHeight="1">
      <c r="A25" s="217"/>
      <c r="B25" s="217"/>
      <c r="D25" s="105"/>
    </row>
    <row r="26" spans="1:6" ht="45.75" customHeight="1">
      <c r="A26" s="300" t="s">
        <v>361</v>
      </c>
      <c r="B26" s="300"/>
      <c r="D26" s="105"/>
    </row>
    <row r="27" spans="1:6" ht="10.15" customHeight="1">
      <c r="A27" s="217"/>
      <c r="B27" s="217"/>
    </row>
    <row r="28" spans="1:6" ht="50.25" customHeight="1">
      <c r="A28" s="298" t="s">
        <v>298</v>
      </c>
      <c r="B28" s="298"/>
    </row>
    <row r="29" spans="1:6" ht="10.15" customHeight="1">
      <c r="A29" s="217"/>
      <c r="B29" s="217"/>
    </row>
    <row r="30" spans="1:6" ht="51" customHeight="1">
      <c r="A30" s="298" t="s">
        <v>299</v>
      </c>
      <c r="B30" s="298"/>
    </row>
    <row r="31" spans="1:6" ht="9.75" customHeight="1">
      <c r="A31" s="217"/>
      <c r="B31" s="217"/>
    </row>
    <row r="32" spans="1:6" ht="42.75" customHeight="1">
      <c r="A32" s="299" t="s">
        <v>387</v>
      </c>
      <c r="B32" s="299"/>
    </row>
    <row r="33" spans="1:2" ht="10.15" customHeight="1">
      <c r="A33" s="217"/>
      <c r="B33" s="217"/>
    </row>
    <row r="34" spans="1:2" ht="16.899999999999999" customHeight="1">
      <c r="A34" s="297" t="s">
        <v>303</v>
      </c>
      <c r="B34" s="297"/>
    </row>
    <row r="35" spans="1:2" ht="10.15" customHeight="1">
      <c r="A35" s="218"/>
      <c r="B35" s="218"/>
    </row>
    <row r="36" spans="1:2" ht="75" customHeight="1">
      <c r="A36" s="298" t="s">
        <v>300</v>
      </c>
      <c r="B36" s="298"/>
    </row>
    <row r="37" spans="1:2" ht="10.15" customHeight="1">
      <c r="A37" s="217"/>
      <c r="B37" s="217"/>
    </row>
    <row r="38" spans="1:2" ht="54" customHeight="1">
      <c r="A38" s="298" t="s">
        <v>280</v>
      </c>
      <c r="B38" s="298"/>
    </row>
    <row r="39" spans="1:2" ht="10.15" customHeight="1">
      <c r="A39" s="217"/>
      <c r="B39" s="217"/>
    </row>
    <row r="40" spans="1:2" ht="101.25" customHeight="1">
      <c r="A40" s="298" t="s">
        <v>268</v>
      </c>
      <c r="B40" s="298"/>
    </row>
    <row r="41" spans="1:2" ht="10.15" customHeight="1">
      <c r="A41" s="217"/>
      <c r="B41" s="217"/>
    </row>
    <row r="42" spans="1:2" ht="25.5" customHeight="1">
      <c r="A42" s="298" t="s">
        <v>269</v>
      </c>
      <c r="B42" s="298"/>
    </row>
    <row r="43" spans="1:2" ht="10.15" customHeight="1">
      <c r="A43" s="217"/>
      <c r="B43" s="217"/>
    </row>
    <row r="44" spans="1:2" ht="16.899999999999999" customHeight="1">
      <c r="A44" s="297" t="s">
        <v>270</v>
      </c>
      <c r="B44" s="297"/>
    </row>
    <row r="45" spans="1:2" ht="10.15" customHeight="1">
      <c r="A45" s="218"/>
      <c r="B45" s="218"/>
    </row>
    <row r="46" spans="1:2" ht="65.25" customHeight="1">
      <c r="A46" s="298" t="s">
        <v>301</v>
      </c>
      <c r="B46" s="298"/>
    </row>
    <row r="47" spans="1:2" ht="10.15" customHeight="1">
      <c r="A47" s="217"/>
      <c r="B47" s="217"/>
    </row>
    <row r="48" spans="1:2" ht="16.899999999999999" customHeight="1">
      <c r="A48" s="297" t="s">
        <v>271</v>
      </c>
      <c r="B48" s="297"/>
    </row>
    <row r="49" spans="1:2" ht="10.15" customHeight="1">
      <c r="A49" s="218"/>
      <c r="B49" s="218"/>
    </row>
    <row r="50" spans="1:2" ht="25.15" customHeight="1">
      <c r="A50" s="298" t="s">
        <v>302</v>
      </c>
      <c r="B50" s="298"/>
    </row>
    <row r="51" spans="1:2" ht="10.15" customHeight="1">
      <c r="A51" s="217"/>
      <c r="B51" s="217"/>
    </row>
    <row r="52" spans="1:2" ht="16.899999999999999" customHeight="1">
      <c r="A52" s="219" t="s">
        <v>273</v>
      </c>
      <c r="B52" s="100"/>
    </row>
    <row r="53" spans="1:2" ht="10.15" customHeight="1">
      <c r="A53" s="219"/>
      <c r="B53" s="100"/>
    </row>
    <row r="54" spans="1:2" ht="75" customHeight="1">
      <c r="A54" s="295" t="s">
        <v>274</v>
      </c>
      <c r="B54" s="295"/>
    </row>
  </sheetData>
  <sheetProtection sheet="1" scenarios="1" formatColumns="0" formatRows="0" selectLockedCells="1" selectUnlockedCells="1"/>
  <dataConsolidate/>
  <mergeCells count="22">
    <mergeCell ref="A3:B3"/>
    <mergeCell ref="A12:B12"/>
    <mergeCell ref="A18:B18"/>
    <mergeCell ref="A28:B28"/>
    <mergeCell ref="A30:B30"/>
    <mergeCell ref="A26:B26"/>
    <mergeCell ref="A16:B16"/>
    <mergeCell ref="A48:B48"/>
    <mergeCell ref="A50:B50"/>
    <mergeCell ref="A54:B54"/>
    <mergeCell ref="A14:B14"/>
    <mergeCell ref="A22:B22"/>
    <mergeCell ref="A24:B24"/>
    <mergeCell ref="A38:B38"/>
    <mergeCell ref="A40:B40"/>
    <mergeCell ref="A46:B46"/>
    <mergeCell ref="A34:B34"/>
    <mergeCell ref="A36:B36"/>
    <mergeCell ref="A42:B42"/>
    <mergeCell ref="A44:B44"/>
    <mergeCell ref="A20:B20"/>
    <mergeCell ref="A32:B3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N66"/>
  <sheetViews>
    <sheetView showGridLines="0" tabSelected="1" zoomScaleNormal="100" workbookViewId="0">
      <selection activeCell="E1" sqref="E1"/>
    </sheetView>
  </sheetViews>
  <sheetFormatPr defaultColWidth="11.42578125" defaultRowHeight="14.25"/>
  <cols>
    <col min="1" max="1" width="21.42578125" style="113" customWidth="1"/>
    <col min="2" max="2" width="25.5703125" style="113" customWidth="1"/>
    <col min="3" max="3" width="3.28515625" style="113" customWidth="1"/>
    <col min="4" max="4" width="24.42578125" style="113" bestFit="1" customWidth="1"/>
    <col min="5" max="5" width="32.42578125" style="113" customWidth="1"/>
    <col min="6" max="6" width="3.28515625" style="113" customWidth="1"/>
    <col min="7" max="7" width="22.85546875" style="113" customWidth="1"/>
    <col min="8" max="8" width="3.28515625" style="113" customWidth="1"/>
    <col min="9" max="9" width="23" style="113" customWidth="1"/>
    <col min="10" max="10" width="3.28515625" style="113" customWidth="1"/>
    <col min="11" max="11" width="22.85546875" style="113" customWidth="1"/>
    <col min="12" max="16384" width="11.42578125" style="113"/>
  </cols>
  <sheetData>
    <row r="1" spans="1:9" ht="22.9" customHeight="1">
      <c r="A1" s="176" t="str" cm="1">
        <f t="array" ref="A1">VLOOKUP("P1",Table1[#All],_xlfn.SINGLE(Language!$E$2)+1,FALSE)</f>
        <v>STP Setup</v>
      </c>
      <c r="D1" s="114" t="str">
        <f>VLOOKUP("P22",Table1[#All],Language!$E$2+1,FALSE)</f>
        <v>Athlete/Team:</v>
      </c>
      <c r="E1" s="115"/>
      <c r="F1" s="116"/>
      <c r="G1" s="116"/>
    </row>
    <row r="2" spans="1:9" ht="22.9" customHeight="1"/>
    <row r="4" spans="1:9" ht="15">
      <c r="A4" s="113" t="str">
        <f>VLOOKUP("P2",Table1[#All],Language!$E$2+1,FALSE)</f>
        <v>Enter the STP information in the boxes below</v>
      </c>
      <c r="B4" s="117"/>
    </row>
    <row r="6" spans="1:9" s="250" customFormat="1" ht="15">
      <c r="A6" s="248" t="str" cm="1">
        <f t="array" ref="A6">VLOOKUP("P3",Table1[#All],_xlfn.SINGLE(Language!$E$2)+1,FALSE)</f>
        <v>STP Start Date</v>
      </c>
      <c r="B6" s="254"/>
      <c r="C6" s="249"/>
    </row>
    <row r="7" spans="1:9" ht="15">
      <c r="A7" s="118"/>
      <c r="B7" s="119"/>
      <c r="C7" s="119"/>
    </row>
    <row r="8" spans="1:9" ht="15" customHeight="1">
      <c r="A8" s="118" t="str" cm="1">
        <f t="array" ref="A8">VLOOKUP("P35",Table1[#All],_xlfn.SINGLE(Language!$E$2)+1,FALSE)</f>
        <v>STP Length - Weeks</v>
      </c>
      <c r="B8" s="207"/>
      <c r="C8" s="119"/>
    </row>
    <row r="9" spans="1:9" ht="15.75" thickBot="1">
      <c r="A9" s="118"/>
      <c r="B9" s="119"/>
      <c r="C9" s="119"/>
    </row>
    <row r="10" spans="1:9" ht="15.75" thickBot="1">
      <c r="A10" s="118" t="str" cm="1">
        <f t="array" ref="A10">VLOOKUP("P36",Table1[#All],_xlfn.SINGLE(Language!$E$2)+1,FALSE)</f>
        <v>STP End Date</v>
      </c>
      <c r="B10" s="255">
        <f>YearStart+(STPLength * 7) - 1</f>
        <v>-1</v>
      </c>
      <c r="C10" s="119"/>
    </row>
    <row r="11" spans="1:9" ht="15">
      <c r="A11" s="118"/>
      <c r="B11" s="119"/>
      <c r="C11" s="119"/>
    </row>
    <row r="12" spans="1:9" ht="30" customHeight="1">
      <c r="A12" s="302" t="str">
        <f>VLOOKUP("P5",Table1[#All],Language!$E$2+1,FALSE)</f>
        <v>Only one objective/competition/event row per week. Combine, if needed.</v>
      </c>
      <c r="B12" s="302"/>
      <c r="C12" s="119"/>
    </row>
    <row r="13" spans="1:9" ht="14.25" customHeight="1">
      <c r="A13" s="118"/>
      <c r="B13" s="119"/>
      <c r="C13" s="119"/>
      <c r="F13" s="246"/>
      <c r="H13" s="246"/>
    </row>
    <row r="14" spans="1:9" ht="18">
      <c r="A14" s="125" t="str">
        <f>VLOOKUP("P23",Table1[#All],Language!$E$2+1,FALSE)</f>
        <v>Objectives</v>
      </c>
      <c r="C14" s="119"/>
      <c r="F14" s="246"/>
      <c r="H14" s="246"/>
    </row>
    <row r="15" spans="1:9" ht="14.25" customHeight="1">
      <c r="A15" s="118"/>
      <c r="B15" s="119"/>
      <c r="C15" s="119"/>
      <c r="F15" s="246"/>
      <c r="H15" s="246"/>
    </row>
    <row r="16" spans="1:9" ht="15">
      <c r="A16" s="120" t="str">
        <f>VLOOKUP("P25",Table1[#All],Language!$E$2+1,FALSE)</f>
        <v>Completion Date</v>
      </c>
      <c r="B16" s="121" t="str">
        <f>VLOOKUP("P24",Table1[#All],Language!$E$2+1,FALSE)</f>
        <v>Objective:</v>
      </c>
      <c r="C16" s="301"/>
      <c r="D16" s="301"/>
      <c r="F16" s="246"/>
      <c r="H16" s="246"/>
      <c r="I16" s="128"/>
    </row>
    <row r="17" spans="1:14" ht="15">
      <c r="A17" s="256"/>
      <c r="B17" s="247"/>
      <c r="C17" s="118"/>
      <c r="D17" s="122"/>
      <c r="E17" s="128"/>
      <c r="F17" s="246"/>
      <c r="G17" s="128"/>
      <c r="H17" s="246"/>
      <c r="I17" s="128"/>
    </row>
    <row r="18" spans="1:14" ht="15">
      <c r="A18" s="256"/>
      <c r="B18" s="247"/>
      <c r="C18" s="118"/>
      <c r="D18" s="122"/>
      <c r="E18" s="128"/>
      <c r="F18" s="246"/>
      <c r="G18" s="128"/>
      <c r="H18" s="246"/>
      <c r="I18" s="128"/>
    </row>
    <row r="19" spans="1:14" ht="15">
      <c r="A19" s="256"/>
      <c r="B19" s="247"/>
      <c r="C19" s="118"/>
      <c r="D19" s="122"/>
      <c r="E19" s="128"/>
      <c r="F19" s="246"/>
      <c r="G19" s="128"/>
      <c r="H19" s="246"/>
      <c r="I19" s="128"/>
    </row>
    <row r="20" spans="1:14" ht="15">
      <c r="A20" s="256"/>
      <c r="B20" s="247"/>
      <c r="C20" s="118"/>
      <c r="D20" s="122"/>
      <c r="E20" s="128"/>
      <c r="F20" s="246"/>
      <c r="G20" s="128"/>
      <c r="H20" s="246"/>
      <c r="I20" s="128"/>
    </row>
    <row r="21" spans="1:14" ht="15">
      <c r="A21" s="256"/>
      <c r="B21" s="247"/>
      <c r="C21" s="118"/>
      <c r="D21" s="122"/>
      <c r="E21" s="128"/>
      <c r="F21" s="246"/>
      <c r="G21" s="128"/>
      <c r="H21" s="246"/>
      <c r="I21" s="128"/>
    </row>
    <row r="22" spans="1:14" ht="15">
      <c r="A22" s="256"/>
      <c r="B22" s="247"/>
      <c r="C22" s="123"/>
      <c r="D22" s="124"/>
      <c r="E22" s="128"/>
      <c r="F22" s="246"/>
      <c r="G22" s="128"/>
      <c r="H22" s="246"/>
      <c r="I22" s="128"/>
    </row>
    <row r="23" spans="1:14">
      <c r="E23" s="128"/>
      <c r="G23" s="128"/>
      <c r="I23" s="128"/>
      <c r="J23" s="128"/>
      <c r="K23" s="128"/>
    </row>
    <row r="24" spans="1:14" ht="18">
      <c r="A24" s="125" t="str">
        <f>VLOOKUP("P4",Table1[#All],Language!$E$2+1,FALSE)</f>
        <v>Competitions</v>
      </c>
      <c r="D24" s="125" t="str">
        <f>VLOOKUP("P6",Table1[#All],Language!$E$2+1,FALSE)</f>
        <v>Events</v>
      </c>
      <c r="G24" s="128"/>
      <c r="I24" s="128"/>
      <c r="J24" s="128"/>
      <c r="K24" s="128"/>
    </row>
    <row r="26" spans="1:14" s="126" customFormat="1" ht="15">
      <c r="A26" s="121" t="str">
        <f>VLOOKUP("P7",Table1[#All],Language!$E$2+1,FALSE)</f>
        <v>Date</v>
      </c>
      <c r="B26" s="121" t="str">
        <f>VLOOKUP("P8",Table1[#All],Language!$E$2+1,FALSE)</f>
        <v>Competition</v>
      </c>
      <c r="D26" s="121" t="str">
        <f>VLOOKUP("P9",Table1[#All],Language!$E$2+1,FALSE)</f>
        <v>Date</v>
      </c>
      <c r="E26" s="121" t="str">
        <f>VLOOKUP("P10",Table1[#All],Language!$E$2+1,FALSE)</f>
        <v>Event</v>
      </c>
      <c r="G26" s="121" t="str">
        <f>VLOOKUP("P11",Table1[#All],Language!$E$2+1,FALSE)</f>
        <v>Techniques</v>
      </c>
      <c r="H26" s="121"/>
      <c r="I26" s="121" t="str">
        <f>VLOOKUP("P12",Table1[#All],Language!$E$2+1,FALSE)</f>
        <v>Tactics</v>
      </c>
      <c r="J26" s="121"/>
      <c r="K26" s="121" t="str">
        <f>VLOOKUP("P13",Table1[#All],Language!$E$2+1,FALSE)</f>
        <v>Athletic Abilities</v>
      </c>
    </row>
    <row r="27" spans="1:14">
      <c r="A27" s="256"/>
      <c r="B27" s="247"/>
      <c r="D27" s="256"/>
      <c r="E27" s="247"/>
      <c r="G27" s="127"/>
      <c r="I27" s="127"/>
      <c r="K27" s="127"/>
      <c r="M27" s="126"/>
      <c r="N27" s="126"/>
    </row>
    <row r="28" spans="1:14">
      <c r="A28" s="256"/>
      <c r="B28" s="247"/>
      <c r="D28" s="256"/>
      <c r="E28" s="247"/>
      <c r="G28" s="127"/>
      <c r="I28" s="127"/>
      <c r="K28" s="127"/>
    </row>
    <row r="29" spans="1:14">
      <c r="A29" s="256"/>
      <c r="B29" s="247"/>
      <c r="D29" s="256"/>
      <c r="E29" s="247"/>
      <c r="G29" s="127"/>
      <c r="I29" s="127"/>
      <c r="K29" s="127"/>
    </row>
    <row r="30" spans="1:14" s="128" customFormat="1">
      <c r="A30" s="256"/>
      <c r="B30" s="247"/>
      <c r="D30" s="256"/>
      <c r="E30" s="247"/>
      <c r="G30" s="127"/>
      <c r="I30" s="127"/>
      <c r="K30" s="127"/>
      <c r="M30" s="113"/>
      <c r="N30" s="113"/>
    </row>
    <row r="31" spans="1:14" s="128" customFormat="1">
      <c r="A31" s="256"/>
      <c r="B31" s="247"/>
      <c r="D31" s="256"/>
      <c r="E31" s="247"/>
      <c r="G31" s="127"/>
      <c r="I31" s="127"/>
      <c r="K31" s="127"/>
    </row>
    <row r="32" spans="1:14" s="128" customFormat="1">
      <c r="A32" s="256"/>
      <c r="B32" s="247"/>
      <c r="D32" s="256"/>
      <c r="E32" s="247"/>
      <c r="G32" s="127"/>
      <c r="I32" s="127"/>
      <c r="K32" s="127"/>
    </row>
    <row r="33" spans="1:14" s="128" customFormat="1">
      <c r="A33" s="256"/>
      <c r="B33" s="247"/>
      <c r="D33" s="256"/>
      <c r="E33" s="247"/>
      <c r="G33" s="127"/>
      <c r="I33" s="127"/>
      <c r="K33" s="127"/>
    </row>
    <row r="34" spans="1:14" s="128" customFormat="1">
      <c r="A34" s="256"/>
      <c r="B34" s="247"/>
      <c r="D34" s="256"/>
      <c r="E34" s="247"/>
      <c r="G34" s="127"/>
      <c r="I34" s="127"/>
      <c r="K34" s="127"/>
    </row>
    <row r="35" spans="1:14" s="128" customFormat="1">
      <c r="A35" s="256"/>
      <c r="B35" s="247"/>
      <c r="D35" s="256"/>
      <c r="E35" s="247"/>
      <c r="G35" s="127"/>
      <c r="I35" s="127"/>
      <c r="K35" s="127"/>
    </row>
    <row r="36" spans="1:14" s="128" customFormat="1">
      <c r="A36" s="256"/>
      <c r="B36" s="247"/>
      <c r="D36" s="256"/>
      <c r="E36" s="247"/>
      <c r="G36" s="127"/>
      <c r="I36" s="127"/>
      <c r="K36" s="127"/>
    </row>
    <row r="37" spans="1:14">
      <c r="A37" s="256"/>
      <c r="B37" s="247"/>
      <c r="M37" s="128"/>
      <c r="N37" s="128"/>
    </row>
    <row r="38" spans="1:14">
      <c r="A38" s="256"/>
      <c r="B38" s="247"/>
    </row>
    <row r="39" spans="1:14">
      <c r="A39" s="256"/>
      <c r="B39" s="247"/>
    </row>
    <row r="40" spans="1:14">
      <c r="A40" s="256"/>
      <c r="B40" s="247"/>
    </row>
    <row r="41" spans="1:14">
      <c r="A41" s="256"/>
      <c r="B41" s="247"/>
    </row>
    <row r="42" spans="1:14">
      <c r="A42" s="256"/>
      <c r="B42" s="247"/>
    </row>
    <row r="43" spans="1:14">
      <c r="A43" s="256"/>
      <c r="B43" s="247"/>
    </row>
    <row r="44" spans="1:14">
      <c r="A44" s="256"/>
      <c r="B44" s="247"/>
    </row>
    <row r="45" spans="1:14">
      <c r="A45" s="256"/>
      <c r="B45" s="247"/>
    </row>
    <row r="46" spans="1:14">
      <c r="A46" s="256"/>
      <c r="B46" s="247"/>
    </row>
    <row r="47" spans="1:14">
      <c r="A47" s="256"/>
      <c r="B47" s="247"/>
    </row>
    <row r="48" spans="1:14">
      <c r="A48" s="256"/>
      <c r="B48" s="247"/>
    </row>
    <row r="49" spans="1:2">
      <c r="A49" s="256"/>
      <c r="B49" s="247"/>
    </row>
    <row r="50" spans="1:2">
      <c r="A50" s="256"/>
      <c r="B50" s="247"/>
    </row>
    <row r="51" spans="1:2">
      <c r="A51" s="256"/>
      <c r="B51" s="247"/>
    </row>
    <row r="52" spans="1:2">
      <c r="A52" s="256"/>
      <c r="B52" s="247"/>
    </row>
    <row r="53" spans="1:2">
      <c r="A53" s="256"/>
      <c r="B53" s="247"/>
    </row>
    <row r="54" spans="1:2">
      <c r="A54" s="256"/>
      <c r="B54" s="247"/>
    </row>
    <row r="55" spans="1:2">
      <c r="A55" s="256"/>
      <c r="B55" s="247"/>
    </row>
    <row r="56" spans="1:2">
      <c r="A56" s="256"/>
      <c r="B56" s="247"/>
    </row>
    <row r="57" spans="1:2">
      <c r="A57" s="256"/>
      <c r="B57" s="247"/>
    </row>
    <row r="58" spans="1:2">
      <c r="A58" s="256"/>
      <c r="B58" s="247"/>
    </row>
    <row r="59" spans="1:2">
      <c r="A59" s="256"/>
      <c r="B59" s="247"/>
    </row>
    <row r="60" spans="1:2">
      <c r="A60" s="256"/>
      <c r="B60" s="247"/>
    </row>
    <row r="61" spans="1:2">
      <c r="A61" s="256"/>
      <c r="B61" s="247"/>
    </row>
    <row r="62" spans="1:2">
      <c r="A62" s="256"/>
      <c r="B62" s="247"/>
    </row>
    <row r="63" spans="1:2">
      <c r="A63" s="256"/>
      <c r="B63" s="247"/>
    </row>
    <row r="64" spans="1:2">
      <c r="A64" s="256"/>
      <c r="B64" s="247"/>
    </row>
    <row r="65" spans="1:2">
      <c r="A65" s="256"/>
      <c r="B65" s="247"/>
    </row>
    <row r="66" spans="1:2">
      <c r="A66" s="256"/>
      <c r="B66" s="247"/>
    </row>
  </sheetData>
  <sheetProtection sheet="1" scenarios="1" formatCells="0" selectLockedCells="1"/>
  <dataConsolidate link="1"/>
  <mergeCells count="2">
    <mergeCell ref="C16:D16"/>
    <mergeCell ref="A12:B12"/>
  </mergeCells>
  <phoneticPr fontId="38" type="noConversion"/>
  <dataValidations count="3">
    <dataValidation type="custom" errorStyle="warning" allowBlank="1" showInputMessage="1" showErrorMessage="1" errorTitle="Start day/Début de semaine" error="This day will be used to begin each week of your STP. Do you wish to keep this date?/Cette journée sera utilisée pour commencer chaque semaine de votre STP. Souhaitez-vous conserver cette date?" promptTitle="STP Start day/Date de début PES" prompt="The Start Date day will be used for every week of the STP./Le jour de la date de début sera utilisé pour chaque semaine du STP." sqref="B6" xr:uid="{00000000-0002-0000-0600-000000000000}">
      <formula1>WEEKDAY(YearStart,2)=1</formula1>
    </dataValidation>
    <dataValidation type="whole" allowBlank="1" showInputMessage="1" showErrorMessage="1" errorTitle="Invalid entry/Entrée invalide" error="The STP must be between 12 and 52 weeks/Le PES doit être compris entre 12 et 52 semaines" sqref="B8" xr:uid="{00000000-0002-0000-0600-000001000000}">
      <formula1>12</formula1>
      <formula2>52</formula2>
    </dataValidation>
    <dataValidation type="date" allowBlank="1" showInputMessage="1" showErrorMessage="1" errorTitle="Invalid date/Date invalide" error="You have entered a date outside of the range of your STP./Vous avez entré une date en dehors de la plage de votre STP." sqref="A17:A22 D27:D36 A27:A66" xr:uid="{00000000-0002-0000-0600-000002000000}">
      <formula1>$B$6</formula1>
      <formula2>$B$10</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7" r:id="rId4" name="FormatYTPButton">
              <controlPr defaultSize="0" print="0" autoFill="0" autoPict="0" macro="[0]!FormatSTP">
                <anchor moveWithCells="1" sizeWithCells="1">
                  <from>
                    <xdr:col>3</xdr:col>
                    <xdr:colOff>609600</xdr:colOff>
                    <xdr:row>7</xdr:row>
                    <xdr:rowOff>114300</xdr:rowOff>
                  </from>
                  <to>
                    <xdr:col>6</xdr:col>
                    <xdr:colOff>876300</xdr:colOff>
                    <xdr:row>10</xdr:row>
                    <xdr:rowOff>19050</xdr:rowOff>
                  </to>
                </anchor>
              </controlPr>
            </control>
          </mc:Choice>
        </mc:AlternateContent>
        <mc:AlternateContent xmlns:mc="http://schemas.openxmlformats.org/markup-compatibility/2006">
          <mc:Choice Requires="x14">
            <control shapeId="6151" r:id="rId5" name="Group Box 7">
              <controlPr defaultSize="0" autoFill="0" autoPict="0">
                <anchor moveWithCells="1">
                  <from>
                    <xdr:col>4</xdr:col>
                    <xdr:colOff>19050</xdr:colOff>
                    <xdr:row>2</xdr:row>
                    <xdr:rowOff>0</xdr:rowOff>
                  </from>
                  <to>
                    <xdr:col>4</xdr:col>
                    <xdr:colOff>1352550</xdr:colOff>
                    <xdr:row>6</xdr:row>
                    <xdr:rowOff>95250</xdr:rowOff>
                  </to>
                </anchor>
              </controlPr>
            </control>
          </mc:Choice>
        </mc:AlternateContent>
        <mc:AlternateContent xmlns:mc="http://schemas.openxmlformats.org/markup-compatibility/2006">
          <mc:Choice Requires="x14">
            <control shapeId="6152" r:id="rId6" name="Option Button 8">
              <controlPr defaultSize="0" autoFill="0" autoLine="0" autoPict="0" macro="[0]!SetLanguage">
                <anchor moveWithCells="1">
                  <from>
                    <xdr:col>4</xdr:col>
                    <xdr:colOff>133350</xdr:colOff>
                    <xdr:row>3</xdr:row>
                    <xdr:rowOff>19050</xdr:rowOff>
                  </from>
                  <to>
                    <xdr:col>4</xdr:col>
                    <xdr:colOff>1200150</xdr:colOff>
                    <xdr:row>4</xdr:row>
                    <xdr:rowOff>57150</xdr:rowOff>
                  </to>
                </anchor>
              </controlPr>
            </control>
          </mc:Choice>
        </mc:AlternateContent>
        <mc:AlternateContent xmlns:mc="http://schemas.openxmlformats.org/markup-compatibility/2006">
          <mc:Choice Requires="x14">
            <control shapeId="6153" r:id="rId7" name="Option Button 9">
              <controlPr defaultSize="0" autoFill="0" autoLine="0" autoPict="0" macro="[0]!SetLanguage">
                <anchor moveWithCells="1">
                  <from>
                    <xdr:col>4</xdr:col>
                    <xdr:colOff>133350</xdr:colOff>
                    <xdr:row>4</xdr:row>
                    <xdr:rowOff>133350</xdr:rowOff>
                  </from>
                  <to>
                    <xdr:col>4</xdr:col>
                    <xdr:colOff>1200150</xdr:colOff>
                    <xdr:row>6</xdr:row>
                    <xdr:rowOff>19050</xdr:rowOff>
                  </to>
                </anchor>
              </controlPr>
            </control>
          </mc:Choice>
        </mc:AlternateContent>
        <mc:AlternateContent xmlns:mc="http://schemas.openxmlformats.org/markup-compatibility/2006">
          <mc:Choice Requires="x14">
            <control shapeId="6154" r:id="rId8" name="ResetYTPBUtton">
              <controlPr defaultSize="0" print="0" autoFill="0" autoPict="0" macro="[0]!ResetSTP">
                <anchor moveWithCells="1" sizeWithCells="1">
                  <from>
                    <xdr:col>3</xdr:col>
                    <xdr:colOff>590550</xdr:colOff>
                    <xdr:row>10</xdr:row>
                    <xdr:rowOff>133350</xdr:rowOff>
                  </from>
                  <to>
                    <xdr:col>4</xdr:col>
                    <xdr:colOff>285750</xdr:colOff>
                    <xdr:row>12</xdr:row>
                    <xdr:rowOff>57150</xdr:rowOff>
                  </to>
                </anchor>
              </controlPr>
            </control>
          </mc:Choice>
        </mc:AlternateContent>
        <mc:AlternateContent xmlns:mc="http://schemas.openxmlformats.org/markup-compatibility/2006">
          <mc:Choice Requires="x14">
            <control shapeId="6155" r:id="rId9" name="ResetAllButton">
              <controlPr locked="0" defaultSize="0" print="0" autoFill="0" autoPict="0" macro="[0]!Module1.ResetAll">
                <anchor moveWithCells="1" sizeWithCells="1">
                  <from>
                    <xdr:col>4</xdr:col>
                    <xdr:colOff>1924050</xdr:colOff>
                    <xdr:row>10</xdr:row>
                    <xdr:rowOff>133350</xdr:rowOff>
                  </from>
                  <to>
                    <xdr:col>6</xdr:col>
                    <xdr:colOff>876300</xdr:colOff>
                    <xdr:row>12</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pageSetUpPr fitToPage="1"/>
  </sheetPr>
  <dimension ref="A1:DV113"/>
  <sheetViews>
    <sheetView showGridLines="0" zoomScale="107" zoomScaleNormal="107" workbookViewId="0"/>
  </sheetViews>
  <sheetFormatPr defaultColWidth="10.7109375" defaultRowHeight="12"/>
  <cols>
    <col min="1" max="1" width="23.7109375" style="73" bestFit="1" customWidth="1"/>
    <col min="2" max="2" width="14.140625" style="73" bestFit="1" customWidth="1"/>
    <col min="3" max="22" width="5.7109375" style="96" customWidth="1"/>
    <col min="23" max="46" width="5.7109375" style="70" customWidth="1"/>
    <col min="47" max="54" width="5.5703125" style="70" customWidth="1"/>
    <col min="55" max="16384" width="10.7109375" style="70"/>
  </cols>
  <sheetData>
    <row r="1" spans="1:79" ht="12" customHeight="1">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row>
    <row r="2" spans="1:79" ht="12" customHeight="1"/>
    <row r="3" spans="1:79" ht="12" customHeight="1"/>
    <row r="4" spans="1:79" ht="20.25">
      <c r="A4" s="177" t="str">
        <f>VLOOKUP("P22",Table1[#All],Language!$E$2+1,FALSE)</f>
        <v>Athlete/Team:</v>
      </c>
      <c r="B4" s="26">
        <f>Planner!E1</f>
        <v>0</v>
      </c>
    </row>
    <row r="5" spans="1:79" s="27" customFormat="1" ht="12" customHeight="1" thickBot="1">
      <c r="C5" s="80"/>
      <c r="D5" s="80"/>
      <c r="E5" s="80"/>
      <c r="F5" s="80"/>
      <c r="G5" s="80"/>
      <c r="H5" s="80"/>
      <c r="I5" s="80"/>
      <c r="J5" s="80"/>
      <c r="K5" s="80"/>
      <c r="L5" s="80"/>
      <c r="M5" s="80"/>
      <c r="N5" s="80"/>
      <c r="O5" s="80"/>
      <c r="P5" s="80"/>
      <c r="Q5" s="80"/>
      <c r="R5" s="80"/>
      <c r="S5" s="80"/>
      <c r="T5" s="80"/>
      <c r="U5" s="80"/>
      <c r="V5" s="80"/>
    </row>
    <row r="6" spans="1:79" s="31" customFormat="1" ht="12.75" customHeight="1">
      <c r="A6" s="28" t="str">
        <f>VLOOKUP("y1",Table1[#All],Language!$E$2+1,FALSE)</f>
        <v>Dates</v>
      </c>
      <c r="B6" s="29" t="str">
        <f>VLOOKUP("y2",Table1[#All],Language!$E$2+1,FALSE)</f>
        <v>Months</v>
      </c>
      <c r="C6" s="213"/>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30"/>
      <c r="BE6" s="208"/>
    </row>
    <row r="7" spans="1:79" s="34" customFormat="1" ht="12.75" thickBot="1">
      <c r="A7" s="32"/>
      <c r="B7" s="33" t="str">
        <f>VLOOKUP("y3",Table1[#All],Language!$E$2+1,FALSE)</f>
        <v>Week of/Date</v>
      </c>
      <c r="C7" s="81">
        <f>YearStart</f>
        <v>0</v>
      </c>
      <c r="D7" s="81">
        <f>C7+7</f>
        <v>7</v>
      </c>
      <c r="E7" s="81">
        <f t="shared" ref="E7:BB7" si="0">D7+7</f>
        <v>14</v>
      </c>
      <c r="F7" s="81">
        <f t="shared" si="0"/>
        <v>21</v>
      </c>
      <c r="G7" s="81">
        <f t="shared" si="0"/>
        <v>28</v>
      </c>
      <c r="H7" s="81">
        <f t="shared" si="0"/>
        <v>35</v>
      </c>
      <c r="I7" s="81">
        <f t="shared" si="0"/>
        <v>42</v>
      </c>
      <c r="J7" s="81">
        <f t="shared" si="0"/>
        <v>49</v>
      </c>
      <c r="K7" s="81">
        <f t="shared" si="0"/>
        <v>56</v>
      </c>
      <c r="L7" s="81">
        <f t="shared" si="0"/>
        <v>63</v>
      </c>
      <c r="M7" s="81">
        <f t="shared" si="0"/>
        <v>70</v>
      </c>
      <c r="N7" s="81">
        <f t="shared" si="0"/>
        <v>77</v>
      </c>
      <c r="O7" s="81">
        <f t="shared" si="0"/>
        <v>84</v>
      </c>
      <c r="P7" s="81">
        <f t="shared" si="0"/>
        <v>91</v>
      </c>
      <c r="Q7" s="81">
        <f t="shared" si="0"/>
        <v>98</v>
      </c>
      <c r="R7" s="81">
        <f t="shared" si="0"/>
        <v>105</v>
      </c>
      <c r="S7" s="81">
        <f t="shared" si="0"/>
        <v>112</v>
      </c>
      <c r="T7" s="81">
        <f t="shared" si="0"/>
        <v>119</v>
      </c>
      <c r="U7" s="81">
        <f t="shared" si="0"/>
        <v>126</v>
      </c>
      <c r="V7" s="81">
        <f t="shared" si="0"/>
        <v>133</v>
      </c>
      <c r="W7" s="81">
        <f t="shared" si="0"/>
        <v>140</v>
      </c>
      <c r="X7" s="81">
        <f t="shared" si="0"/>
        <v>147</v>
      </c>
      <c r="Y7" s="81">
        <f t="shared" si="0"/>
        <v>154</v>
      </c>
      <c r="Z7" s="81">
        <f t="shared" si="0"/>
        <v>161</v>
      </c>
      <c r="AA7" s="81">
        <f t="shared" si="0"/>
        <v>168</v>
      </c>
      <c r="AB7" s="81">
        <f t="shared" si="0"/>
        <v>175</v>
      </c>
      <c r="AC7" s="81">
        <f t="shared" si="0"/>
        <v>182</v>
      </c>
      <c r="AD7" s="81">
        <f t="shared" si="0"/>
        <v>189</v>
      </c>
      <c r="AE7" s="81">
        <f t="shared" si="0"/>
        <v>196</v>
      </c>
      <c r="AF7" s="81">
        <f t="shared" si="0"/>
        <v>203</v>
      </c>
      <c r="AG7" s="81">
        <f t="shared" si="0"/>
        <v>210</v>
      </c>
      <c r="AH7" s="81">
        <f t="shared" si="0"/>
        <v>217</v>
      </c>
      <c r="AI7" s="81">
        <f t="shared" si="0"/>
        <v>224</v>
      </c>
      <c r="AJ7" s="81">
        <f t="shared" si="0"/>
        <v>231</v>
      </c>
      <c r="AK7" s="81">
        <f t="shared" si="0"/>
        <v>238</v>
      </c>
      <c r="AL7" s="81">
        <f t="shared" si="0"/>
        <v>245</v>
      </c>
      <c r="AM7" s="81">
        <f t="shared" si="0"/>
        <v>252</v>
      </c>
      <c r="AN7" s="81">
        <f t="shared" si="0"/>
        <v>259</v>
      </c>
      <c r="AO7" s="81">
        <f t="shared" si="0"/>
        <v>266</v>
      </c>
      <c r="AP7" s="81">
        <f t="shared" si="0"/>
        <v>273</v>
      </c>
      <c r="AQ7" s="81">
        <f t="shared" si="0"/>
        <v>280</v>
      </c>
      <c r="AR7" s="81">
        <f t="shared" si="0"/>
        <v>287</v>
      </c>
      <c r="AS7" s="81">
        <f t="shared" si="0"/>
        <v>294</v>
      </c>
      <c r="AT7" s="81">
        <f t="shared" si="0"/>
        <v>301</v>
      </c>
      <c r="AU7" s="81">
        <f t="shared" si="0"/>
        <v>308</v>
      </c>
      <c r="AV7" s="81">
        <f t="shared" si="0"/>
        <v>315</v>
      </c>
      <c r="AW7" s="81">
        <f t="shared" si="0"/>
        <v>322</v>
      </c>
      <c r="AX7" s="81">
        <f t="shared" si="0"/>
        <v>329</v>
      </c>
      <c r="AY7" s="81">
        <f t="shared" si="0"/>
        <v>336</v>
      </c>
      <c r="AZ7" s="81">
        <f t="shared" si="0"/>
        <v>343</v>
      </c>
      <c r="BA7" s="81">
        <f t="shared" si="0"/>
        <v>350</v>
      </c>
      <c r="BB7" s="211">
        <f t="shared" si="0"/>
        <v>357</v>
      </c>
      <c r="BE7" s="208"/>
    </row>
    <row r="8" spans="1:79" s="31" customFormat="1" ht="99" customHeight="1">
      <c r="A8" s="35" t="str">
        <f>VLOOKUP("y24",Table1[#All],Language!$E$2+1,FALSE)</f>
        <v>Objective</v>
      </c>
      <c r="B8" s="36"/>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6"/>
      <c r="BC8" s="37"/>
      <c r="BD8" s="37"/>
      <c r="BE8" s="209"/>
      <c r="BF8" s="37"/>
      <c r="BG8" s="37"/>
      <c r="BH8" s="37"/>
      <c r="BI8" s="37"/>
      <c r="BJ8" s="37"/>
      <c r="BK8" s="37"/>
      <c r="BL8" s="37"/>
      <c r="BM8" s="37"/>
      <c r="BN8" s="37"/>
      <c r="BO8" s="37"/>
      <c r="BP8" s="37"/>
      <c r="BQ8" s="37"/>
      <c r="BR8" s="37"/>
      <c r="BS8" s="37"/>
      <c r="BT8" s="37"/>
      <c r="BU8" s="37"/>
      <c r="BV8" s="37"/>
      <c r="BW8" s="37"/>
      <c r="BX8" s="37"/>
      <c r="BY8" s="37"/>
      <c r="BZ8" s="37"/>
      <c r="CA8" s="37"/>
    </row>
    <row r="9" spans="1:79" s="31" customFormat="1" ht="99" customHeight="1">
      <c r="A9" s="38" t="str">
        <f>VLOOKUP("y4",Table1[#All],Language!$E$2+1,FALSE)</f>
        <v>Competitions</v>
      </c>
      <c r="B9" s="39"/>
      <c r="C9" s="237"/>
      <c r="D9" s="238"/>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7"/>
      <c r="AK9" s="238"/>
      <c r="AL9" s="238"/>
      <c r="AM9" s="238"/>
      <c r="AN9" s="238"/>
      <c r="AO9" s="238"/>
      <c r="AP9" s="238"/>
      <c r="AQ9" s="237"/>
      <c r="AR9" s="237"/>
      <c r="AS9" s="238"/>
      <c r="AT9" s="237"/>
      <c r="AU9" s="238"/>
      <c r="AV9" s="237"/>
      <c r="AW9" s="237"/>
      <c r="AX9" s="237"/>
      <c r="AY9" s="237"/>
      <c r="AZ9" s="237"/>
      <c r="BA9" s="238"/>
      <c r="BB9" s="240"/>
      <c r="BE9" s="208"/>
    </row>
    <row r="10" spans="1:79" s="31" customFormat="1" ht="99" customHeight="1" thickBot="1">
      <c r="A10" s="43" t="str">
        <f>VLOOKUP("y5",Table1[#All],Language!$E$2+1,FALSE)</f>
        <v>Events</v>
      </c>
      <c r="B10" s="44"/>
      <c r="C10" s="234"/>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34"/>
      <c r="AK10" s="241"/>
      <c r="AL10" s="241"/>
      <c r="AM10" s="241"/>
      <c r="AN10" s="241"/>
      <c r="AO10" s="241"/>
      <c r="AP10" s="234"/>
      <c r="AQ10" s="234"/>
      <c r="AR10" s="234"/>
      <c r="AS10" s="241"/>
      <c r="AT10" s="234"/>
      <c r="AU10" s="241"/>
      <c r="AV10" s="234"/>
      <c r="AW10" s="234"/>
      <c r="AX10" s="234"/>
      <c r="AY10" s="234"/>
      <c r="AZ10" s="234"/>
      <c r="BA10" s="241"/>
      <c r="BB10" s="242"/>
      <c r="BE10" s="208"/>
    </row>
    <row r="11" spans="1:79" s="31" customFormat="1">
      <c r="A11" s="50" t="str">
        <f>VLOOKUP("y6",Table1[#All],Language!$E$2+1,FALSE)</f>
        <v>Training</v>
      </c>
      <c r="B11" s="51" t="str">
        <f>VLOOKUP("y7",Table1[#All],Language!$E$2+1,FALSE)</f>
        <v>Period</v>
      </c>
      <c r="C11" s="87"/>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9"/>
      <c r="BE11" s="208"/>
    </row>
    <row r="12" spans="1:79" s="31" customFormat="1">
      <c r="A12" s="52"/>
      <c r="B12" s="53" t="str">
        <f>VLOOKUP("Y8",Table1[#All],Language!$E$2+1,FALSE)</f>
        <v>Phase</v>
      </c>
      <c r="C12" s="90"/>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2"/>
      <c r="BE12" s="208"/>
    </row>
    <row r="13" spans="1:79" s="56" customFormat="1" ht="12.75" thickBot="1">
      <c r="A13" s="54"/>
      <c r="B13" s="55" t="str">
        <f>VLOOKUP("Y9",Table1[#All],Language!$E$2+1,FALSE)</f>
        <v>Meso</v>
      </c>
      <c r="C13" s="93"/>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B13" s="95"/>
      <c r="BE13" s="210"/>
    </row>
    <row r="14" spans="1:79" s="31" customFormat="1" ht="12.75" thickBot="1">
      <c r="A14" s="57"/>
      <c r="B14" s="58" t="str">
        <f>VLOOKUP("Y10",Table1[#All],Language!$E$2+1,FALSE)</f>
        <v>Microcycles</v>
      </c>
      <c r="C14" s="59">
        <v>1</v>
      </c>
      <c r="D14" s="59">
        <v>2</v>
      </c>
      <c r="E14" s="59">
        <v>3</v>
      </c>
      <c r="F14" s="59">
        <v>4</v>
      </c>
      <c r="G14" s="59">
        <v>5</v>
      </c>
      <c r="H14" s="59">
        <v>6</v>
      </c>
      <c r="I14" s="59">
        <v>7</v>
      </c>
      <c r="J14" s="59">
        <v>8</v>
      </c>
      <c r="K14" s="59">
        <v>9</v>
      </c>
      <c r="L14" s="59">
        <v>10</v>
      </c>
      <c r="M14" s="59">
        <v>11</v>
      </c>
      <c r="N14" s="59">
        <v>12</v>
      </c>
      <c r="O14" s="59">
        <v>13</v>
      </c>
      <c r="P14" s="59">
        <v>14</v>
      </c>
      <c r="Q14" s="59">
        <v>15</v>
      </c>
      <c r="R14" s="59">
        <v>16</v>
      </c>
      <c r="S14" s="59">
        <v>17</v>
      </c>
      <c r="T14" s="59">
        <v>18</v>
      </c>
      <c r="U14" s="59">
        <v>19</v>
      </c>
      <c r="V14" s="59">
        <v>20</v>
      </c>
      <c r="W14" s="59">
        <v>21</v>
      </c>
      <c r="X14" s="59">
        <v>22</v>
      </c>
      <c r="Y14" s="59">
        <v>23</v>
      </c>
      <c r="Z14" s="59">
        <v>24</v>
      </c>
      <c r="AA14" s="59">
        <v>25</v>
      </c>
      <c r="AB14" s="59">
        <v>26</v>
      </c>
      <c r="AC14" s="59">
        <v>27</v>
      </c>
      <c r="AD14" s="59">
        <v>28</v>
      </c>
      <c r="AE14" s="59">
        <v>29</v>
      </c>
      <c r="AF14" s="59">
        <v>30</v>
      </c>
      <c r="AG14" s="59">
        <v>31</v>
      </c>
      <c r="AH14" s="59">
        <v>32</v>
      </c>
      <c r="AI14" s="59">
        <v>33</v>
      </c>
      <c r="AJ14" s="59">
        <v>34</v>
      </c>
      <c r="AK14" s="59">
        <v>35</v>
      </c>
      <c r="AL14" s="59">
        <v>36</v>
      </c>
      <c r="AM14" s="59">
        <v>37</v>
      </c>
      <c r="AN14" s="59">
        <v>38</v>
      </c>
      <c r="AO14" s="59">
        <v>39</v>
      </c>
      <c r="AP14" s="59">
        <v>40</v>
      </c>
      <c r="AQ14" s="59">
        <v>41</v>
      </c>
      <c r="AR14" s="59">
        <v>42</v>
      </c>
      <c r="AS14" s="59">
        <v>43</v>
      </c>
      <c r="AT14" s="59">
        <v>44</v>
      </c>
      <c r="AU14" s="59">
        <v>45</v>
      </c>
      <c r="AV14" s="59">
        <v>46</v>
      </c>
      <c r="AW14" s="59">
        <v>47</v>
      </c>
      <c r="AX14" s="59">
        <v>48</v>
      </c>
      <c r="AY14" s="59">
        <v>49</v>
      </c>
      <c r="AZ14" s="59">
        <v>50</v>
      </c>
      <c r="BA14" s="59">
        <v>51</v>
      </c>
      <c r="BB14" s="60">
        <v>52</v>
      </c>
      <c r="BE14" s="208"/>
    </row>
    <row r="15" spans="1:79" s="31" customFormat="1">
      <c r="A15" s="61" t="str">
        <f>VLOOKUP("Y11",Table1[#All],Language!$E$2+1,FALSE)</f>
        <v>Periodization</v>
      </c>
      <c r="B15" s="58" t="str">
        <f>VLOOKUP("Y12",Table1[#All],Language!$E$2+1,FALSE)</f>
        <v>Techniques</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2"/>
      <c r="BE15" s="208"/>
    </row>
    <row r="16" spans="1:79" s="31" customFormat="1" ht="12.75" thickBot="1">
      <c r="A16" s="62"/>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9"/>
      <c r="BE16" s="208"/>
    </row>
    <row r="17" spans="1:126" s="31" customFormat="1">
      <c r="A17" s="62"/>
      <c r="B17" s="63" t="str">
        <f>VLOOKUP("Y13",Table1[#All],Language!$E$2+1,FALSE)</f>
        <v>Tactics</v>
      </c>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4"/>
      <c r="BE17" s="208"/>
    </row>
    <row r="18" spans="1:126" s="31" customFormat="1" ht="12.75" thickBot="1">
      <c r="A18" s="62"/>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165"/>
      <c r="BE18" s="208"/>
    </row>
    <row r="19" spans="1:126" s="31" customFormat="1">
      <c r="A19" s="62"/>
      <c r="B19" s="64" t="str">
        <f>VLOOKUP("Y14",Table1[#All],Language!$E$2+1,FALSE)</f>
        <v>Athletic Abilities</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2"/>
      <c r="BE19" s="208"/>
    </row>
    <row r="20" spans="1:126" s="31" customFormat="1" ht="12.75" thickBot="1">
      <c r="A20" s="65"/>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9"/>
      <c r="BE20" s="208"/>
    </row>
    <row r="21" spans="1:126" s="31" customFormat="1">
      <c r="A21" s="66" t="str">
        <f>VLOOKUP("Y15",Table1[#All],Language!$E$2+1,FALSE)</f>
        <v>Loading Pattern</v>
      </c>
      <c r="B21" s="68">
        <v>1</v>
      </c>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4"/>
      <c r="BE21" s="208"/>
    </row>
    <row r="22" spans="1:126" s="31" customFormat="1">
      <c r="A22" s="38" t="str">
        <f>VLOOKUP("Y16",Table1[#All],Language!$E$2+1,FALSE)</f>
        <v>(% of max week</v>
      </c>
      <c r="B22" s="68">
        <v>0.9</v>
      </c>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99"/>
      <c r="AV22" s="99"/>
      <c r="AW22" s="99"/>
      <c r="AX22" s="99"/>
      <c r="AY22" s="99"/>
      <c r="AZ22" s="99"/>
      <c r="BA22" s="163"/>
      <c r="BB22" s="164"/>
      <c r="BE22" s="208"/>
    </row>
    <row r="23" spans="1:126" s="31" customFormat="1">
      <c r="A23" s="38" t="str">
        <f>VLOOKUP("Y17",Table1[#All],Language!$E$2+1,FALSE)</f>
        <v>volume)</v>
      </c>
      <c r="B23" s="67">
        <v>0.8</v>
      </c>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99"/>
      <c r="AV23" s="99"/>
      <c r="AW23" s="99"/>
      <c r="AX23" s="99"/>
      <c r="AY23" s="99"/>
      <c r="AZ23" s="99"/>
      <c r="BA23" s="163"/>
      <c r="BB23" s="164"/>
      <c r="BE23" s="208"/>
    </row>
    <row r="24" spans="1:126" s="31" customFormat="1">
      <c r="A24" s="54"/>
      <c r="B24" s="68">
        <v>0.7</v>
      </c>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99"/>
      <c r="AV24" s="99"/>
      <c r="AW24" s="99"/>
      <c r="AX24" s="99"/>
      <c r="AY24" s="99"/>
      <c r="AZ24" s="99"/>
      <c r="BA24" s="163"/>
      <c r="BB24" s="164"/>
      <c r="BE24" s="208"/>
    </row>
    <row r="25" spans="1:126" s="31" customFormat="1">
      <c r="A25" s="54"/>
      <c r="B25" s="68">
        <v>0.6</v>
      </c>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99"/>
      <c r="AV25" s="99"/>
      <c r="AW25" s="99"/>
      <c r="AX25" s="99"/>
      <c r="AY25" s="99"/>
      <c r="AZ25" s="99"/>
      <c r="BA25" s="163"/>
      <c r="BB25" s="164"/>
      <c r="BE25" s="208"/>
    </row>
    <row r="26" spans="1:126" s="31" customFormat="1" ht="12" customHeight="1">
      <c r="A26" s="54"/>
      <c r="B26" s="68">
        <v>0.5</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99"/>
      <c r="AL26" s="163"/>
      <c r="AM26" s="163"/>
      <c r="AN26" s="163"/>
      <c r="AO26" s="163"/>
      <c r="AP26" s="163"/>
      <c r="AQ26" s="163"/>
      <c r="AR26" s="163"/>
      <c r="AS26" s="163"/>
      <c r="AT26" s="163"/>
      <c r="AU26" s="99"/>
      <c r="AV26" s="99"/>
      <c r="AW26" s="99"/>
      <c r="AX26" s="99"/>
      <c r="AY26" s="99"/>
      <c r="AZ26" s="99"/>
      <c r="BA26" s="163"/>
      <c r="BB26" s="164"/>
      <c r="BE26" s="208"/>
    </row>
    <row r="27" spans="1:126">
      <c r="A27" s="54"/>
      <c r="B27" s="69">
        <v>0.4</v>
      </c>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99"/>
      <c r="AV27" s="99"/>
      <c r="AW27" s="99"/>
      <c r="AX27" s="99"/>
      <c r="AY27" s="99"/>
      <c r="AZ27" s="99"/>
      <c r="BA27" s="166"/>
      <c r="BB27" s="167"/>
      <c r="BC27" s="31"/>
      <c r="BD27" s="31"/>
      <c r="BE27" s="208"/>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row>
    <row r="28" spans="1:126" ht="12.75" thickBot="1">
      <c r="A28" s="71"/>
      <c r="B28" s="72">
        <v>0.3</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9"/>
      <c r="BC28" s="31"/>
      <c r="BD28" s="31"/>
      <c r="BE28" s="208"/>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row>
    <row r="29" spans="1:126">
      <c r="B29" s="74"/>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row>
    <row r="30" spans="1:126">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row>
    <row r="31" spans="1:126">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row>
    <row r="98" spans="1:3" hidden="1"/>
    <row r="99" spans="1:3" hidden="1"/>
    <row r="100" spans="1:3" ht="12.75" hidden="1">
      <c r="A100" s="75" t="s">
        <v>247</v>
      </c>
      <c r="B100" s="76"/>
    </row>
    <row r="101" spans="1:3" ht="12.75" hidden="1">
      <c r="A101" s="170" t="str">
        <f>VLOOKUP("y18",Table1[#All],Language!$E$2+1,FALSE)</f>
        <v>Acquire - A</v>
      </c>
      <c r="B101" s="76"/>
    </row>
    <row r="102" spans="1:3" ht="12.75" hidden="1">
      <c r="A102" s="171" t="str">
        <f>VLOOKUP("y19",Table1[#All],Language!$E$2+1,FALSE)</f>
        <v>Consolidate - C</v>
      </c>
      <c r="B102" s="76"/>
    </row>
    <row r="103" spans="1:3" ht="12.75" hidden="1">
      <c r="A103" s="168" t="str">
        <f>VLOOKUP("y20",Table1[#All],Language!$E$2+1,FALSE)</f>
        <v>Refine - R</v>
      </c>
      <c r="B103" s="76"/>
    </row>
    <row r="104" spans="1:3" ht="12.75" hidden="1">
      <c r="A104" s="76"/>
      <c r="B104" s="76"/>
      <c r="C104" s="97"/>
    </row>
    <row r="105" spans="1:3" hidden="1"/>
    <row r="106" spans="1:3" hidden="1"/>
    <row r="107" spans="1:3" hidden="1"/>
    <row r="108" spans="1:3" hidden="1"/>
    <row r="109" spans="1:3" ht="12.75" hidden="1">
      <c r="A109" s="75" t="s">
        <v>43</v>
      </c>
    </row>
    <row r="110" spans="1:3" ht="12.75" hidden="1">
      <c r="A110" s="170" t="str">
        <f>VLOOKUP("y22",Table1[#All],Language!$E$2+1,FALSE)</f>
        <v>Develop - D</v>
      </c>
    </row>
    <row r="111" spans="1:3" ht="12.75" hidden="1">
      <c r="A111" s="171" t="str">
        <f>VLOOKUP("y23",Table1[#All],Language!$E$2+1,FALSE)</f>
        <v>Maintain - M</v>
      </c>
    </row>
    <row r="112" spans="1:3" hidden="1"/>
    <row r="113" hidden="1"/>
  </sheetData>
  <sheetProtection sheet="1" scenarios="1" formatCells="0" formatColumns="0" formatRows="0" selectLockedCells="1"/>
  <dataConsolidate link="1"/>
  <conditionalFormatting sqref="C15:BB18">
    <cfRule type="expression" dxfId="14" priority="3">
      <formula>C15="r"</formula>
    </cfRule>
    <cfRule type="expression" dxfId="13" priority="4">
      <formula>C15 ="c"</formula>
    </cfRule>
    <cfRule type="expression" dxfId="12" priority="5">
      <formula>C15="a"</formula>
    </cfRule>
  </conditionalFormatting>
  <conditionalFormatting sqref="C19:BB20">
    <cfRule type="expression" dxfId="11" priority="1">
      <formula>C19 ="m"</formula>
    </cfRule>
    <cfRule type="expression" dxfId="10" priority="2">
      <formula>C19="d"</formula>
    </cfRule>
  </conditionalFormatting>
  <printOptions horizontalCentered="1"/>
  <pageMargins left="0.51181102362204722" right="0.51181102362204722" top="0.51181102362204722" bottom="0.51181102362204722" header="0" footer="0"/>
  <pageSetup paperSize="5" scale="49"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R35"/>
  <sheetViews>
    <sheetView showGridLines="0" workbookViewId="0"/>
  </sheetViews>
  <sheetFormatPr defaultColWidth="10.7109375" defaultRowHeight="14.25"/>
  <cols>
    <col min="1" max="1" width="6" style="130" customWidth="1"/>
    <col min="2" max="2" width="21.140625" style="130" customWidth="1"/>
    <col min="3" max="3" width="27.42578125" style="130" customWidth="1"/>
    <col min="4" max="4" width="13.140625" style="130" customWidth="1"/>
    <col min="5" max="5" width="18.85546875" style="130" bestFit="1" customWidth="1"/>
    <col min="6" max="6" width="12.85546875" style="130" customWidth="1"/>
    <col min="7" max="7" width="9.140625" style="130" customWidth="1"/>
    <col min="8" max="8" width="3.85546875" style="130" bestFit="1" customWidth="1"/>
    <col min="9" max="9" width="19.28515625" style="130" customWidth="1"/>
    <col min="10" max="10" width="10.7109375" style="130"/>
    <col min="11" max="11" width="11.42578125" style="130" customWidth="1"/>
    <col min="12" max="13" width="10.7109375" style="130"/>
    <col min="14" max="15" width="8.5703125" style="130" customWidth="1"/>
    <col min="16" max="16384" width="10.7109375" style="130"/>
  </cols>
  <sheetData>
    <row r="1" spans="1:18" ht="21" thickBot="1">
      <c r="A1" s="129" t="str">
        <f>VLOOKUP("PP1",Table1[#All],Language!$E$2+1,FALSE)</f>
        <v>Practice Plan</v>
      </c>
    </row>
    <row r="2" spans="1:18" ht="15.75" thickBot="1">
      <c r="A2" s="324" t="str">
        <f>VLOOKUP("PP2",Table1[#All],Language!$E$2+1,FALSE)</f>
        <v>TEAM:</v>
      </c>
      <c r="B2" s="325"/>
      <c r="C2" s="131"/>
      <c r="D2" s="132" t="str">
        <f>VLOOKUP("PP3",Table1[#All],Language!$E$2+1,FALSE)</f>
        <v>DATE:</v>
      </c>
      <c r="E2" s="133"/>
      <c r="F2" s="132" t="str">
        <f>VLOOKUP("PP4",Table1[#All],Language!$E$2+1,FALSE)</f>
        <v>TIME: from</v>
      </c>
      <c r="G2" s="134"/>
      <c r="H2" s="132" t="str">
        <f>VLOOKUP("Pp5",Table1[#All],Language!$E$2+1,FALSE)</f>
        <v>to</v>
      </c>
      <c r="I2" s="135"/>
      <c r="J2" s="136"/>
      <c r="L2" s="136"/>
      <c r="R2" s="136"/>
    </row>
    <row r="3" spans="1:18" ht="15">
      <c r="A3" s="137"/>
      <c r="B3" s="138" t="str">
        <f>VLOOKUP("PP23",Table1[#All],Language!$E$2+1,FALSE)</f>
        <v>AGE/LEVEL:</v>
      </c>
      <c r="C3" s="336"/>
      <c r="D3" s="336"/>
      <c r="E3" s="336"/>
      <c r="F3" s="336"/>
      <c r="G3" s="336"/>
      <c r="H3" s="336"/>
      <c r="I3" s="337"/>
      <c r="J3" s="136"/>
      <c r="L3" s="136"/>
      <c r="R3" s="136"/>
    </row>
    <row r="4" spans="1:18" ht="15">
      <c r="A4" s="326" t="str">
        <f>VLOOKUP("PP6",Table1[#All],Language!$E$2+1,FALSE)</f>
        <v>LOCATION:</v>
      </c>
      <c r="B4" s="327"/>
      <c r="C4" s="139"/>
      <c r="D4" s="140" t="str">
        <f>VLOOKUP("PP7",Table1[#All],Language!$E$2+1,FALSE)</f>
        <v>OBJECTIVE:</v>
      </c>
      <c r="E4" s="328"/>
      <c r="F4" s="329"/>
      <c r="G4" s="329"/>
      <c r="H4" s="329"/>
      <c r="I4" s="330"/>
      <c r="J4" s="136"/>
    </row>
    <row r="5" spans="1:18" ht="15.75" thickBot="1">
      <c r="A5" s="331" t="str">
        <f>VLOOKUP("PP8",Table1[#All],Language!$E$2+1,FALSE)</f>
        <v>EQUIPMENT NEEDED</v>
      </c>
      <c r="B5" s="332"/>
      <c r="C5" s="333"/>
      <c r="D5" s="334"/>
      <c r="E5" s="334"/>
      <c r="F5" s="334"/>
      <c r="G5" s="334"/>
      <c r="H5" s="334"/>
      <c r="I5" s="335"/>
    </row>
    <row r="6" spans="1:18" ht="16.149999999999999" customHeight="1">
      <c r="A6" s="172"/>
      <c r="B6" s="173"/>
      <c r="C6" s="173"/>
      <c r="D6" s="173"/>
      <c r="E6" s="173"/>
      <c r="F6" s="173"/>
      <c r="G6" s="173"/>
      <c r="H6" s="141"/>
      <c r="I6" s="142" t="str">
        <f>VLOOKUP("PP10",Table1[#All],Language!$E$2+1,FALSE)</f>
        <v>Key message/safety</v>
      </c>
    </row>
    <row r="7" spans="1:18" ht="82.5" customHeight="1" thickBot="1">
      <c r="A7" s="175" t="str">
        <f>VLOOKUP("PP9",Table1[#All],Language!$E$2+1,FALSE)</f>
        <v>Introduction</v>
      </c>
      <c r="B7" s="338"/>
      <c r="C7" s="339"/>
      <c r="D7" s="339"/>
      <c r="E7" s="339"/>
      <c r="F7" s="339"/>
      <c r="G7" s="339"/>
      <c r="H7" s="340"/>
      <c r="I7" s="174"/>
    </row>
    <row r="8" spans="1:18" ht="16.149999999999999" customHeight="1">
      <c r="A8" s="321" t="str">
        <f>VLOOKUP("PP11",Table1[#All],Language!$E$2+1,FALSE)</f>
        <v>Include general and specific warm-up</v>
      </c>
      <c r="B8" s="322"/>
      <c r="C8" s="322"/>
      <c r="D8" s="322"/>
      <c r="E8" s="322"/>
      <c r="F8" s="322"/>
      <c r="G8" s="322"/>
      <c r="H8" s="323"/>
      <c r="I8" s="143" t="str">
        <f>VLOOKUP("PP12",Table1[#All],Language!$E$2+1,FALSE)</f>
        <v>Key message/safety</v>
      </c>
    </row>
    <row r="9" spans="1:18" ht="15.75" customHeight="1">
      <c r="A9" s="318" t="str">
        <f>VLOOKUP("PP13",Table1[#All],Language!$E$2+1,FALSE)</f>
        <v>Warm-up</v>
      </c>
      <c r="B9" s="315"/>
      <c r="C9" s="308"/>
      <c r="D9" s="308"/>
      <c r="E9" s="308"/>
      <c r="F9" s="308"/>
      <c r="G9" s="308"/>
      <c r="H9" s="309"/>
      <c r="I9" s="312"/>
    </row>
    <row r="10" spans="1:18">
      <c r="A10" s="318"/>
      <c r="B10" s="315"/>
      <c r="C10" s="308"/>
      <c r="D10" s="308"/>
      <c r="E10" s="308"/>
      <c r="F10" s="308"/>
      <c r="G10" s="308"/>
      <c r="H10" s="309"/>
      <c r="I10" s="312"/>
    </row>
    <row r="11" spans="1:18" ht="16.149999999999999" customHeight="1">
      <c r="A11" s="318"/>
      <c r="B11" s="315"/>
      <c r="C11" s="308"/>
      <c r="D11" s="308"/>
      <c r="E11" s="308"/>
      <c r="F11" s="308"/>
      <c r="G11" s="308"/>
      <c r="H11" s="309"/>
      <c r="I11" s="312"/>
    </row>
    <row r="12" spans="1:18" ht="30">
      <c r="A12" s="318"/>
      <c r="B12" s="315"/>
      <c r="C12" s="308"/>
      <c r="D12" s="308"/>
      <c r="E12" s="308"/>
      <c r="F12" s="308"/>
      <c r="G12" s="308"/>
      <c r="H12" s="309"/>
      <c r="I12" s="144" t="str">
        <f>VLOOKUP("PP14",Table1[#All],Language!$E$2+1,FALSE)</f>
        <v>Equipment needed</v>
      </c>
    </row>
    <row r="13" spans="1:18">
      <c r="A13" s="318"/>
      <c r="B13" s="315"/>
      <c r="C13" s="308"/>
      <c r="D13" s="308"/>
      <c r="E13" s="308"/>
      <c r="F13" s="308"/>
      <c r="G13" s="308"/>
      <c r="H13" s="309"/>
      <c r="I13" s="312"/>
    </row>
    <row r="14" spans="1:18">
      <c r="A14" s="318"/>
      <c r="B14" s="315"/>
      <c r="C14" s="308"/>
      <c r="D14" s="308"/>
      <c r="E14" s="308"/>
      <c r="F14" s="308"/>
      <c r="G14" s="308"/>
      <c r="H14" s="309"/>
      <c r="I14" s="312"/>
    </row>
    <row r="15" spans="1:18" ht="15" thickBot="1">
      <c r="A15" s="319"/>
      <c r="B15" s="316"/>
      <c r="C15" s="310"/>
      <c r="D15" s="310"/>
      <c r="E15" s="310"/>
      <c r="F15" s="310"/>
      <c r="G15" s="310"/>
      <c r="H15" s="311"/>
      <c r="I15" s="312"/>
    </row>
    <row r="16" spans="1:18" ht="16.149999999999999" customHeight="1">
      <c r="A16" s="321" t="str">
        <f>VLOOKUP("PP15",Table1[#All],Language!$E$2+1,FALSE)</f>
        <v>Pay attention to the order of the activities</v>
      </c>
      <c r="B16" s="322"/>
      <c r="C16" s="322"/>
      <c r="D16" s="322"/>
      <c r="E16" s="322"/>
      <c r="F16" s="322"/>
      <c r="G16" s="322"/>
      <c r="H16" s="323"/>
      <c r="I16" s="143" t="str">
        <f>VLOOKUP("PP16",Table1[#All],Language!$E$2+1,FALSE)</f>
        <v>Key message/safety</v>
      </c>
    </row>
    <row r="17" spans="1:9" ht="15.75" customHeight="1">
      <c r="A17" s="314" t="str">
        <f>VLOOKUP("PP17",Table1[#All],Language!$E$2+1,FALSE)</f>
        <v>Main Part</v>
      </c>
      <c r="B17" s="315"/>
      <c r="C17" s="308"/>
      <c r="D17" s="308"/>
      <c r="E17" s="308"/>
      <c r="F17" s="308"/>
      <c r="G17" s="308"/>
      <c r="H17" s="309"/>
      <c r="I17" s="312"/>
    </row>
    <row r="18" spans="1:9">
      <c r="A18" s="314"/>
      <c r="B18" s="315"/>
      <c r="C18" s="308"/>
      <c r="D18" s="308"/>
      <c r="E18" s="308"/>
      <c r="F18" s="308"/>
      <c r="G18" s="308"/>
      <c r="H18" s="309"/>
      <c r="I18" s="312"/>
    </row>
    <row r="19" spans="1:9" ht="16.149999999999999" customHeight="1">
      <c r="A19" s="314"/>
      <c r="B19" s="315"/>
      <c r="C19" s="308"/>
      <c r="D19" s="308"/>
      <c r="E19" s="308"/>
      <c r="F19" s="308"/>
      <c r="G19" s="308"/>
      <c r="H19" s="309"/>
      <c r="I19" s="312"/>
    </row>
    <row r="20" spans="1:9" ht="30">
      <c r="A20" s="314"/>
      <c r="B20" s="315"/>
      <c r="C20" s="308"/>
      <c r="D20" s="308"/>
      <c r="E20" s="308"/>
      <c r="F20" s="308"/>
      <c r="G20" s="308"/>
      <c r="H20" s="309"/>
      <c r="I20" s="145" t="str">
        <f>VLOOKUP("PP18",Table1[#All],Language!$E$2+1,FALSE)</f>
        <v>Equipment needed</v>
      </c>
    </row>
    <row r="21" spans="1:9">
      <c r="A21" s="314"/>
      <c r="B21" s="315"/>
      <c r="C21" s="308"/>
      <c r="D21" s="308"/>
      <c r="E21" s="308"/>
      <c r="F21" s="308"/>
      <c r="G21" s="308"/>
      <c r="H21" s="309"/>
      <c r="I21" s="312"/>
    </row>
    <row r="22" spans="1:9">
      <c r="A22" s="314"/>
      <c r="B22" s="315"/>
      <c r="C22" s="308"/>
      <c r="D22" s="308"/>
      <c r="E22" s="308"/>
      <c r="F22" s="308"/>
      <c r="G22" s="308"/>
      <c r="H22" s="309"/>
      <c r="I22" s="312"/>
    </row>
    <row r="23" spans="1:9" ht="15" thickBot="1">
      <c r="A23" s="314"/>
      <c r="B23" s="316"/>
      <c r="C23" s="310"/>
      <c r="D23" s="310"/>
      <c r="E23" s="310"/>
      <c r="F23" s="310"/>
      <c r="G23" s="310"/>
      <c r="H23" s="311"/>
      <c r="I23" s="312"/>
    </row>
    <row r="24" spans="1:9" ht="16.149999999999999" customHeight="1">
      <c r="A24" s="317" t="str">
        <f>VLOOKUP("PP19",Table1[#All],Language!$E$2+1,FALSE)</f>
        <v>Cool-down</v>
      </c>
      <c r="B24" s="320"/>
      <c r="C24" s="306"/>
      <c r="D24" s="306"/>
      <c r="E24" s="306"/>
      <c r="F24" s="306"/>
      <c r="G24" s="306"/>
      <c r="H24" s="307"/>
      <c r="I24" s="143" t="str">
        <f>VLOOKUP("PP20",Table1[#All],Language!$E$2+1,FALSE)</f>
        <v>Key message/safety</v>
      </c>
    </row>
    <row r="25" spans="1:9">
      <c r="A25" s="318"/>
      <c r="B25" s="315"/>
      <c r="C25" s="308"/>
      <c r="D25" s="308"/>
      <c r="E25" s="308"/>
      <c r="F25" s="308"/>
      <c r="G25" s="308"/>
      <c r="H25" s="309"/>
      <c r="I25" s="312"/>
    </row>
    <row r="26" spans="1:9">
      <c r="A26" s="318"/>
      <c r="B26" s="315"/>
      <c r="C26" s="308"/>
      <c r="D26" s="308"/>
      <c r="E26" s="308"/>
      <c r="F26" s="308"/>
      <c r="G26" s="308"/>
      <c r="H26" s="309"/>
      <c r="I26" s="312"/>
    </row>
    <row r="27" spans="1:9" ht="25.9" customHeight="1" thickBot="1">
      <c r="A27" s="319"/>
      <c r="B27" s="316"/>
      <c r="C27" s="310"/>
      <c r="D27" s="310"/>
      <c r="E27" s="310"/>
      <c r="F27" s="310"/>
      <c r="G27" s="310"/>
      <c r="H27" s="311"/>
      <c r="I27" s="312"/>
    </row>
    <row r="28" spans="1:9" ht="16.149999999999999" customHeight="1">
      <c r="A28" s="303" t="str">
        <f>VLOOKUP("PP21",Table1[#All],Language!$E$2+1,FALSE)</f>
        <v>Conclusion</v>
      </c>
      <c r="B28" s="306"/>
      <c r="C28" s="306"/>
      <c r="D28" s="306"/>
      <c r="E28" s="306"/>
      <c r="F28" s="306"/>
      <c r="G28" s="306"/>
      <c r="H28" s="307"/>
      <c r="I28" s="143" t="str">
        <f>VLOOKUP("PP22",Table1[#All],Language!$E$2+1,FALSE)</f>
        <v>Key message/safety</v>
      </c>
    </row>
    <row r="29" spans="1:9">
      <c r="A29" s="304"/>
      <c r="B29" s="308"/>
      <c r="C29" s="308"/>
      <c r="D29" s="308"/>
      <c r="E29" s="308"/>
      <c r="F29" s="308"/>
      <c r="G29" s="308"/>
      <c r="H29" s="309"/>
      <c r="I29" s="312"/>
    </row>
    <row r="30" spans="1:9">
      <c r="A30" s="304"/>
      <c r="B30" s="308"/>
      <c r="C30" s="308"/>
      <c r="D30" s="308"/>
      <c r="E30" s="308"/>
      <c r="F30" s="308"/>
      <c r="G30" s="308"/>
      <c r="H30" s="309"/>
      <c r="I30" s="312"/>
    </row>
    <row r="31" spans="1:9" ht="25.9" customHeight="1" thickBot="1">
      <c r="A31" s="305"/>
      <c r="B31" s="310"/>
      <c r="C31" s="310"/>
      <c r="D31" s="310"/>
      <c r="E31" s="310"/>
      <c r="F31" s="310"/>
      <c r="G31" s="310"/>
      <c r="H31" s="311"/>
      <c r="I31" s="313"/>
    </row>
    <row r="32" spans="1:9" ht="69" customHeight="1">
      <c r="A32" s="169"/>
      <c r="B32" s="169"/>
      <c r="C32" s="169"/>
      <c r="D32" s="169"/>
      <c r="E32" s="169"/>
      <c r="F32" s="169"/>
      <c r="G32" s="169"/>
      <c r="H32" s="169"/>
      <c r="I32" s="169"/>
    </row>
    <row r="33" spans="1:1" ht="15">
      <c r="A33" s="146"/>
    </row>
    <row r="34" spans="1:1">
      <c r="A34" s="147"/>
    </row>
    <row r="35" spans="1:1" ht="15">
      <c r="A35" s="146"/>
    </row>
  </sheetData>
  <sheetProtection formatCells="0" formatColumns="0" formatRows="0" selectLockedCells="1"/>
  <dataConsolidate link="1"/>
  <mergeCells count="23">
    <mergeCell ref="A16:H16"/>
    <mergeCell ref="A2:B2"/>
    <mergeCell ref="A4:B4"/>
    <mergeCell ref="E4:I4"/>
    <mergeCell ref="A5:B5"/>
    <mergeCell ref="C5:I5"/>
    <mergeCell ref="A8:H8"/>
    <mergeCell ref="A9:A15"/>
    <mergeCell ref="B9:H15"/>
    <mergeCell ref="I9:I11"/>
    <mergeCell ref="I13:I15"/>
    <mergeCell ref="C3:I3"/>
    <mergeCell ref="B7:H7"/>
    <mergeCell ref="A28:A31"/>
    <mergeCell ref="B28:H31"/>
    <mergeCell ref="I29:I31"/>
    <mergeCell ref="A17:A23"/>
    <mergeCell ref="B17:H23"/>
    <mergeCell ref="I17:I19"/>
    <mergeCell ref="I21:I23"/>
    <mergeCell ref="A24:A27"/>
    <mergeCell ref="B24:H27"/>
    <mergeCell ref="I25:I27"/>
  </mergeCells>
  <hyperlinks>
    <hyperlink ref="A9:A15" location="'Warm Up   Cool Down'!R1C1" display="'Warm Up   Cool Down'!R1C1" xr:uid="{00000000-0004-0000-0800-000000000000}"/>
    <hyperlink ref="A24:A27" location="'Warm Up   Cool Down'!R1C1" display="'Warm Up   Cool Down'!R1C1" xr:uid="{00000000-0004-0000-0800-000001000000}"/>
    <hyperlink ref="A17:A23" location="'Warm Up   Cool Down'!R1C1" display="'Warm Up   Cool Down'!R1C1" xr:uid="{00000000-0004-0000-0800-000002000000}"/>
  </hyperlinks>
  <pageMargins left="0.23622047244094491" right="0.23622047244094491" top="0.74803149606299213" bottom="0.74803149606299213" header="0.31496062992125984" footer="0.31496062992125984"/>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reatePPButton">
              <controlPr defaultSize="0" print="0" autoFill="0" autoPict="0" macro="[0]!CreatePP">
                <anchor moveWithCells="1" sizeWithCells="1">
                  <from>
                    <xdr:col>9</xdr:col>
                    <xdr:colOff>438150</xdr:colOff>
                    <xdr:row>0</xdr:row>
                    <xdr:rowOff>247650</xdr:rowOff>
                  </from>
                  <to>
                    <xdr:col>12</xdr:col>
                    <xdr:colOff>323850</xdr:colOff>
                    <xdr:row>2</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D33"/>
  <sheetViews>
    <sheetView zoomScaleNormal="100" workbookViewId="0">
      <selection sqref="A1:D1"/>
    </sheetView>
  </sheetViews>
  <sheetFormatPr defaultColWidth="9.42578125" defaultRowHeight="15.75"/>
  <cols>
    <col min="1" max="1" width="38.7109375" style="148" customWidth="1"/>
    <col min="2" max="2" width="50" style="149" customWidth="1"/>
    <col min="3" max="3" width="15.85546875" style="149" customWidth="1"/>
    <col min="4" max="4" width="43.28515625" style="149" customWidth="1"/>
    <col min="5" max="6" width="9.42578125" style="149"/>
    <col min="7" max="7" width="15.7109375" style="149" customWidth="1"/>
    <col min="8" max="16384" width="9.42578125" style="149"/>
  </cols>
  <sheetData>
    <row r="1" spans="1:4" s="148" customFormat="1" ht="18.75" thickBot="1">
      <c r="A1" s="341" t="s">
        <v>223</v>
      </c>
      <c r="B1" s="342"/>
      <c r="C1" s="342"/>
      <c r="D1" s="343"/>
    </row>
    <row r="2" spans="1:4" ht="15">
      <c r="A2" s="183" t="s">
        <v>227</v>
      </c>
      <c r="D2" s="184"/>
    </row>
    <row r="3" spans="1:4" ht="15">
      <c r="A3" s="183" t="s">
        <v>228</v>
      </c>
      <c r="D3" s="184"/>
    </row>
    <row r="4" spans="1:4" ht="15">
      <c r="A4" s="183" t="s">
        <v>23</v>
      </c>
      <c r="D4" s="184"/>
    </row>
    <row r="5" spans="1:4" ht="15">
      <c r="A5" s="183"/>
      <c r="D5" s="184"/>
    </row>
    <row r="6" spans="1:4" thickBot="1">
      <c r="A6" s="183" t="s">
        <v>229</v>
      </c>
      <c r="D6" s="184"/>
    </row>
    <row r="7" spans="1:4" s="148" customFormat="1" ht="16.5" thickBot="1">
      <c r="A7" s="180" t="s">
        <v>224</v>
      </c>
      <c r="B7" s="181" t="s">
        <v>26</v>
      </c>
      <c r="C7" s="181" t="s">
        <v>27</v>
      </c>
      <c r="D7" s="182" t="s">
        <v>28</v>
      </c>
    </row>
    <row r="8" spans="1:4" ht="30">
      <c r="A8" s="185" t="s">
        <v>225</v>
      </c>
      <c r="B8" s="178" t="s">
        <v>29</v>
      </c>
      <c r="C8" s="179" t="s">
        <v>233</v>
      </c>
      <c r="D8" s="186" t="s">
        <v>30</v>
      </c>
    </row>
    <row r="9" spans="1:4" ht="150">
      <c r="A9" s="187" t="s">
        <v>31</v>
      </c>
      <c r="B9" s="152" t="s">
        <v>238</v>
      </c>
      <c r="C9" s="153" t="s">
        <v>234</v>
      </c>
      <c r="D9" s="188"/>
    </row>
    <row r="10" spans="1:4" ht="133.15" customHeight="1">
      <c r="A10" s="187" t="s">
        <v>32</v>
      </c>
      <c r="B10" s="152" t="s">
        <v>237</v>
      </c>
      <c r="C10" s="153" t="s">
        <v>235</v>
      </c>
      <c r="D10" s="188"/>
    </row>
    <row r="11" spans="1:4" ht="150">
      <c r="A11" s="187" t="s">
        <v>230</v>
      </c>
      <c r="B11" s="152" t="s">
        <v>34</v>
      </c>
      <c r="C11" s="153" t="s">
        <v>235</v>
      </c>
      <c r="D11" s="188"/>
    </row>
    <row r="12" spans="1:4" ht="135">
      <c r="A12" s="189" t="s">
        <v>35</v>
      </c>
      <c r="B12" s="152" t="s">
        <v>236</v>
      </c>
      <c r="C12" s="153" t="s">
        <v>36</v>
      </c>
      <c r="D12" s="188"/>
    </row>
    <row r="13" spans="1:4" ht="255.75" thickBot="1">
      <c r="A13" s="190" t="s">
        <v>231</v>
      </c>
      <c r="B13" s="191" t="s">
        <v>232</v>
      </c>
      <c r="C13" s="192" t="s">
        <v>234</v>
      </c>
      <c r="D13" s="193"/>
    </row>
    <row r="20" spans="4:4">
      <c r="D20" s="154"/>
    </row>
    <row r="33" spans="1:1">
      <c r="A33" s="155"/>
    </row>
  </sheetData>
  <sheetProtection formatCells="0" formatColumns="0" formatRows="0" insertColumns="0" insertRows="0" deleteColumns="0" deleteRows="0" selectLockedCells="1"/>
  <dataConsolidate link="1"/>
  <mergeCells count="1">
    <mergeCell ref="A1:D1"/>
  </mergeCells>
  <pageMargins left="0.75000000000000011" right="0.75000000000000011" top="1" bottom="1" header="0.5" footer="0.5"/>
  <pageSetup orientation="portrait" horizontalDpi="4294967292" vertic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D33"/>
  <sheetViews>
    <sheetView workbookViewId="0"/>
  </sheetViews>
  <sheetFormatPr defaultColWidth="9.42578125" defaultRowHeight="15.75"/>
  <cols>
    <col min="1" max="1" width="38.7109375" style="148" customWidth="1"/>
    <col min="2" max="2" width="50" style="149" customWidth="1"/>
    <col min="3" max="3" width="12.85546875" style="149" customWidth="1"/>
    <col min="4" max="4" width="43" style="149" customWidth="1"/>
    <col min="5" max="5" width="9.42578125" style="149"/>
    <col min="6" max="6" width="15.7109375" style="149" customWidth="1"/>
    <col min="7" max="16384" width="9.42578125" style="149"/>
  </cols>
  <sheetData>
    <row r="1" spans="1:4" s="148" customFormat="1" ht="18.75" thickBot="1">
      <c r="A1" s="194" t="s">
        <v>223</v>
      </c>
      <c r="B1" s="195"/>
      <c r="C1" s="195"/>
      <c r="D1" s="196"/>
    </row>
    <row r="2" spans="1:4" ht="15">
      <c r="A2" s="183" t="s">
        <v>222</v>
      </c>
      <c r="D2" s="184"/>
    </row>
    <row r="3" spans="1:4" ht="15">
      <c r="A3" s="183" t="s">
        <v>226</v>
      </c>
      <c r="D3" s="184"/>
    </row>
    <row r="4" spans="1:4" ht="15">
      <c r="A4" s="183" t="s">
        <v>23</v>
      </c>
      <c r="D4" s="184"/>
    </row>
    <row r="5" spans="1:4" ht="15">
      <c r="A5" s="183"/>
      <c r="D5" s="184"/>
    </row>
    <row r="6" spans="1:4" thickBot="1">
      <c r="A6" s="197" t="s">
        <v>24</v>
      </c>
      <c r="B6" s="150"/>
      <c r="C6" s="150"/>
      <c r="D6" s="184"/>
    </row>
    <row r="7" spans="1:4" s="148" customFormat="1" ht="17.25" thickTop="1" thickBot="1">
      <c r="A7" s="198" t="s">
        <v>25</v>
      </c>
      <c r="B7" s="151" t="s">
        <v>139</v>
      </c>
      <c r="C7" s="151" t="s">
        <v>27</v>
      </c>
      <c r="D7" s="199" t="s">
        <v>139</v>
      </c>
    </row>
    <row r="8" spans="1:4" ht="16.5" thickTop="1">
      <c r="A8" s="200" t="s">
        <v>225</v>
      </c>
      <c r="B8" s="156"/>
      <c r="C8" s="157"/>
      <c r="D8" s="201"/>
    </row>
    <row r="9" spans="1:4">
      <c r="A9" s="189" t="s">
        <v>31</v>
      </c>
      <c r="B9" s="158"/>
      <c r="C9" s="159"/>
      <c r="D9" s="202"/>
    </row>
    <row r="10" spans="1:4">
      <c r="A10" s="189" t="s">
        <v>32</v>
      </c>
      <c r="B10" s="158"/>
      <c r="C10" s="159"/>
      <c r="D10" s="202"/>
    </row>
    <row r="11" spans="1:4">
      <c r="A11" s="189" t="s">
        <v>33</v>
      </c>
      <c r="B11" s="158"/>
      <c r="C11" s="159"/>
      <c r="D11" s="202"/>
    </row>
    <row r="12" spans="1:4" ht="31.5">
      <c r="A12" s="189" t="s">
        <v>35</v>
      </c>
      <c r="B12" s="158"/>
      <c r="C12" s="159"/>
      <c r="D12" s="202"/>
    </row>
    <row r="13" spans="1:4" ht="202.9" customHeight="1" thickBot="1">
      <c r="A13" s="190" t="s">
        <v>231</v>
      </c>
      <c r="B13" s="203"/>
      <c r="C13" s="204"/>
      <c r="D13" s="205"/>
    </row>
    <row r="33" spans="1:1">
      <c r="A33" s="155"/>
    </row>
  </sheetData>
  <sheetProtection formatCells="0" formatColumns="0" formatRows="0" insertColumns="0" insertRows="0" deleteColumns="0" deleteRows="0" selectLockedCells="1"/>
  <dataConsolidate link="1"/>
  <pageMargins left="0.75000000000000011" right="0.75000000000000011" top="1" bottom="1" header="0.5" footer="0.5"/>
  <pageSetup scale="84" orientation="landscape" horizontalDpi="4294967292"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pageSetUpPr fitToPage="1"/>
  </sheetPr>
  <dimension ref="A1:DV125"/>
  <sheetViews>
    <sheetView showGridLines="0" zoomScaleNormal="100" workbookViewId="0"/>
  </sheetViews>
  <sheetFormatPr defaultColWidth="10.7109375" defaultRowHeight="12.75"/>
  <cols>
    <col min="1" max="1" width="23.85546875" customWidth="1"/>
    <col min="2" max="2" width="21.140625" customWidth="1"/>
    <col min="3" max="54" width="4.7109375" customWidth="1"/>
    <col min="55" max="79" width="2.85546875" customWidth="1"/>
  </cols>
  <sheetData>
    <row r="1" spans="1:126" ht="12" customHeight="1">
      <c r="A1" s="73"/>
      <c r="B1" s="73"/>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row>
    <row r="2" spans="1:126" ht="12" customHeight="1">
      <c r="A2" s="73"/>
      <c r="B2" s="73"/>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row>
    <row r="4" spans="1:126" ht="20.25">
      <c r="A4" s="25" t="s">
        <v>205</v>
      </c>
      <c r="B4" s="73"/>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row>
    <row r="5" spans="1:126" s="27" customFormat="1" ht="12" customHeight="1" thickBot="1">
      <c r="B5" s="26"/>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row>
    <row r="6" spans="1:126" s="31" customFormat="1" ht="12.75" customHeight="1">
      <c r="A6" s="28" t="s">
        <v>0</v>
      </c>
      <c r="B6" s="29" t="s">
        <v>1</v>
      </c>
      <c r="C6" s="345"/>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0"/>
    </row>
    <row r="7" spans="1:126" s="34" customFormat="1" thickBot="1">
      <c r="A7" s="32"/>
      <c r="B7" s="33" t="s">
        <v>77</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229"/>
    </row>
    <row r="8" spans="1:126" s="31" customFormat="1" ht="99" customHeight="1">
      <c r="A8" s="35" t="s">
        <v>246</v>
      </c>
      <c r="B8" s="36"/>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3"/>
      <c r="BC8" s="37"/>
      <c r="BD8" s="37"/>
      <c r="BE8" s="37"/>
      <c r="BF8" s="37"/>
      <c r="BG8" s="37"/>
      <c r="BH8" s="37"/>
      <c r="BI8" s="37"/>
      <c r="BJ8" s="37"/>
      <c r="BK8" s="37"/>
      <c r="BL8" s="37"/>
      <c r="BM8" s="37"/>
      <c r="BN8" s="37"/>
      <c r="BO8" s="37"/>
      <c r="BP8" s="37"/>
      <c r="BQ8" s="37"/>
      <c r="BR8" s="37"/>
      <c r="BS8" s="37"/>
      <c r="BT8" s="37"/>
      <c r="BU8" s="37"/>
      <c r="BV8" s="37"/>
      <c r="BW8" s="37"/>
      <c r="BX8" s="37"/>
      <c r="BY8" s="37"/>
      <c r="BZ8" s="37"/>
      <c r="CA8" s="37"/>
    </row>
    <row r="9" spans="1:126" s="31" customFormat="1" ht="99" customHeight="1">
      <c r="A9" s="38" t="s">
        <v>39</v>
      </c>
      <c r="B9" s="39"/>
      <c r="C9" s="40"/>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230"/>
      <c r="AF9" s="41"/>
      <c r="AG9" s="41"/>
      <c r="AH9" s="41"/>
      <c r="AI9" s="42"/>
      <c r="AJ9" s="40"/>
      <c r="AK9" s="41"/>
      <c r="AL9" s="41"/>
      <c r="AM9" s="41"/>
      <c r="AN9" s="41"/>
      <c r="AO9" s="41"/>
      <c r="AP9" s="41"/>
      <c r="AQ9" s="40"/>
      <c r="AR9" s="40"/>
      <c r="AS9" s="41"/>
      <c r="AT9" s="40"/>
      <c r="AU9" s="41"/>
      <c r="AV9" s="40"/>
      <c r="AW9" s="40"/>
      <c r="AX9" s="84"/>
      <c r="AY9" s="84"/>
      <c r="AZ9" s="84"/>
      <c r="BA9" s="85"/>
      <c r="BB9" s="86"/>
    </row>
    <row r="10" spans="1:126" s="31" customFormat="1" thickBot="1">
      <c r="A10" s="43" t="s">
        <v>38</v>
      </c>
      <c r="B10" s="44"/>
      <c r="C10" s="45"/>
      <c r="D10" s="231"/>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46"/>
      <c r="AD10" s="46"/>
      <c r="AE10" s="46"/>
      <c r="AF10" s="46"/>
      <c r="AG10" s="46"/>
      <c r="AH10" s="47"/>
      <c r="AI10" s="48"/>
      <c r="AJ10" s="47"/>
      <c r="AK10" s="46"/>
      <c r="AL10" s="46"/>
      <c r="AM10" s="46"/>
      <c r="AN10" s="46"/>
      <c r="AO10" s="46"/>
      <c r="AP10" s="47"/>
      <c r="AQ10" s="47"/>
      <c r="AR10" s="47"/>
      <c r="AS10" s="46"/>
      <c r="AT10" s="47"/>
      <c r="AU10" s="46"/>
      <c r="AV10" s="47"/>
      <c r="AW10" s="47"/>
      <c r="AX10" s="47"/>
      <c r="AY10" s="47"/>
      <c r="AZ10" s="47"/>
      <c r="BA10" s="46"/>
      <c r="BB10" s="49"/>
    </row>
    <row r="11" spans="1:126" s="31" customFormat="1" ht="12">
      <c r="A11" s="50" t="s">
        <v>2</v>
      </c>
      <c r="B11" s="51" t="s">
        <v>4</v>
      </c>
      <c r="C11" s="87"/>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9"/>
    </row>
    <row r="12" spans="1:126" s="31" customFormat="1" ht="12">
      <c r="A12" s="52"/>
      <c r="B12" s="53" t="s">
        <v>78</v>
      </c>
      <c r="C12" s="90"/>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2"/>
    </row>
    <row r="13" spans="1:126" s="56" customFormat="1" thickBot="1">
      <c r="A13" s="54"/>
      <c r="B13" s="55" t="s">
        <v>5</v>
      </c>
      <c r="C13" s="93"/>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B13" s="95"/>
    </row>
    <row r="14" spans="1:126" s="31" customFormat="1" thickBot="1">
      <c r="A14" s="57"/>
      <c r="B14" s="58" t="s">
        <v>79</v>
      </c>
      <c r="C14" s="59">
        <v>1</v>
      </c>
      <c r="D14" s="59">
        <v>2</v>
      </c>
      <c r="E14" s="59">
        <v>3</v>
      </c>
      <c r="F14" s="59">
        <v>4</v>
      </c>
      <c r="G14" s="59">
        <v>5</v>
      </c>
      <c r="H14" s="59">
        <v>6</v>
      </c>
      <c r="I14" s="59">
        <v>7</v>
      </c>
      <c r="J14" s="59">
        <v>8</v>
      </c>
      <c r="K14" s="59">
        <v>9</v>
      </c>
      <c r="L14" s="59">
        <v>10</v>
      </c>
      <c r="M14" s="59">
        <v>11</v>
      </c>
      <c r="N14" s="59">
        <v>12</v>
      </c>
      <c r="O14" s="59">
        <v>13</v>
      </c>
      <c r="P14" s="59">
        <v>14</v>
      </c>
      <c r="Q14" s="59">
        <v>15</v>
      </c>
      <c r="R14" s="59">
        <v>16</v>
      </c>
      <c r="S14" s="59">
        <v>17</v>
      </c>
      <c r="T14" s="59">
        <v>18</v>
      </c>
      <c r="U14" s="59">
        <v>19</v>
      </c>
      <c r="V14" s="59">
        <v>20</v>
      </c>
      <c r="W14" s="59">
        <v>21</v>
      </c>
      <c r="X14" s="59">
        <v>22</v>
      </c>
      <c r="Y14" s="59">
        <v>23</v>
      </c>
      <c r="Z14" s="59">
        <v>24</v>
      </c>
      <c r="AA14" s="59">
        <v>25</v>
      </c>
      <c r="AB14" s="59">
        <v>26</v>
      </c>
      <c r="AC14" s="59">
        <v>27</v>
      </c>
      <c r="AD14" s="59">
        <v>28</v>
      </c>
      <c r="AE14" s="59">
        <v>29</v>
      </c>
      <c r="AF14" s="59">
        <v>30</v>
      </c>
      <c r="AG14" s="59">
        <v>31</v>
      </c>
      <c r="AH14" s="59">
        <v>32</v>
      </c>
      <c r="AI14" s="59">
        <v>33</v>
      </c>
      <c r="AJ14" s="59">
        <v>34</v>
      </c>
      <c r="AK14" s="59">
        <v>35</v>
      </c>
      <c r="AL14" s="59">
        <v>36</v>
      </c>
      <c r="AM14" s="59">
        <v>37</v>
      </c>
      <c r="AN14" s="59">
        <v>38</v>
      </c>
      <c r="AO14" s="59">
        <v>39</v>
      </c>
      <c r="AP14" s="59">
        <v>40</v>
      </c>
      <c r="AQ14" s="59">
        <v>41</v>
      </c>
      <c r="AR14" s="59">
        <v>42</v>
      </c>
      <c r="AS14" s="59">
        <v>43</v>
      </c>
      <c r="AT14" s="59">
        <v>44</v>
      </c>
      <c r="AU14" s="59">
        <v>45</v>
      </c>
      <c r="AV14" s="59">
        <v>46</v>
      </c>
      <c r="AW14" s="59">
        <v>47</v>
      </c>
      <c r="AX14" s="59">
        <v>48</v>
      </c>
      <c r="AY14" s="59">
        <v>49</v>
      </c>
      <c r="AZ14" s="59">
        <v>50</v>
      </c>
      <c r="BA14" s="59">
        <v>51</v>
      </c>
      <c r="BB14" s="60">
        <v>52</v>
      </c>
    </row>
    <row r="15" spans="1:126" s="31" customFormat="1" ht="12">
      <c r="A15" s="61" t="s">
        <v>3</v>
      </c>
      <c r="B15" s="58" t="s">
        <v>37</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2"/>
    </row>
    <row r="16" spans="1:126" s="31" customFormat="1">
      <c r="A16" s="243" t="str">
        <f>VLOOKUP("y18",Table1[#All],Language!$E$2+1,FALSE)</f>
        <v>Acquire - A</v>
      </c>
      <c r="B16" s="232"/>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165"/>
    </row>
    <row r="17" spans="1:54" s="31" customFormat="1">
      <c r="A17" s="244" t="str">
        <f>VLOOKUP("y19",Table1[#All],Language!$E$2+1,FALSE)</f>
        <v>Consolidate - C</v>
      </c>
      <c r="B17" s="232"/>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165"/>
    </row>
    <row r="18" spans="1:54" s="31" customFormat="1">
      <c r="A18" s="245" t="str">
        <f>VLOOKUP("y20",Table1[#All],Language!$E$2+1,FALSE)</f>
        <v>Refine - R</v>
      </c>
      <c r="B18" s="232"/>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165"/>
    </row>
    <row r="19" spans="1:54" s="31" customFormat="1" ht="12">
      <c r="A19" s="61"/>
      <c r="B19" s="232"/>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165"/>
    </row>
    <row r="20" spans="1:54" s="31" customFormat="1" thickBot="1">
      <c r="A20" s="62"/>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9"/>
    </row>
    <row r="21" spans="1:54" s="31" customFormat="1" ht="12">
      <c r="A21" s="62"/>
      <c r="B21" s="63" t="s">
        <v>6</v>
      </c>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4"/>
    </row>
    <row r="22" spans="1:54" s="31" customFormat="1" ht="12">
      <c r="A22" s="62"/>
      <c r="B22" s="232"/>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165"/>
    </row>
    <row r="23" spans="1:54" s="31" customFormat="1" ht="12">
      <c r="A23" s="62"/>
      <c r="B23" s="232"/>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165"/>
    </row>
    <row r="24" spans="1:54" s="31" customFormat="1" ht="12">
      <c r="A24" s="62"/>
      <c r="B24" s="232"/>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165"/>
    </row>
    <row r="25" spans="1:54" s="31" customFormat="1" ht="12">
      <c r="A25" s="62"/>
      <c r="B25" s="232"/>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165"/>
    </row>
    <row r="26" spans="1:54" s="31" customFormat="1" thickBot="1">
      <c r="A26" s="62"/>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165"/>
    </row>
    <row r="27" spans="1:54" s="31" customFormat="1">
      <c r="A27" s="243" t="str">
        <f>VLOOKUP("y22",Table1[#All],Language!$E$2+1,FALSE)</f>
        <v>Develop - D</v>
      </c>
      <c r="B27" s="64" t="s">
        <v>221</v>
      </c>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2"/>
    </row>
    <row r="28" spans="1:54" s="31" customFormat="1">
      <c r="A28" s="244" t="str">
        <f>VLOOKUP("y23",Table1[#All],Language!$E$2+1,FALSE)</f>
        <v>Maintain - M</v>
      </c>
      <c r="B28" s="233"/>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214"/>
    </row>
    <row r="29" spans="1:54" s="31" customFormat="1" ht="12">
      <c r="A29" s="62"/>
      <c r="B29" s="233"/>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214"/>
    </row>
    <row r="30" spans="1:54" s="31" customFormat="1" ht="12">
      <c r="A30" s="62"/>
      <c r="B30" s="233"/>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214"/>
    </row>
    <row r="31" spans="1:54" s="31" customFormat="1" ht="12">
      <c r="A31" s="62"/>
      <c r="B31" s="233"/>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214"/>
    </row>
    <row r="32" spans="1:54" s="31" customFormat="1" thickBot="1">
      <c r="A32" s="160"/>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9"/>
    </row>
    <row r="33" spans="2:126">
      <c r="B33" s="74"/>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row>
    <row r="34" spans="2:126">
      <c r="B34" s="73"/>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row>
    <row r="35" spans="2:126">
      <c r="B35" s="73"/>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row>
    <row r="107" spans="1:126" hidden="1">
      <c r="A107" s="73"/>
      <c r="B107" s="73"/>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row>
    <row r="108" spans="1:126" hidden="1">
      <c r="B108" s="7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c r="DQ108" s="70"/>
      <c r="DR108" s="70"/>
      <c r="DS108" s="70"/>
      <c r="DT108" s="70"/>
      <c r="DU108" s="70"/>
      <c r="DV108" s="70"/>
    </row>
    <row r="109" spans="1:126" hidden="1">
      <c r="A109" s="77" t="s">
        <v>40</v>
      </c>
      <c r="B109" s="7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c r="DL109" s="70"/>
      <c r="DM109" s="70"/>
      <c r="DN109" s="70"/>
      <c r="DO109" s="70"/>
      <c r="DP109" s="70"/>
      <c r="DQ109" s="70"/>
      <c r="DR109" s="70"/>
      <c r="DS109" s="70"/>
      <c r="DT109" s="70"/>
      <c r="DU109" s="70"/>
      <c r="DV109" s="70"/>
    </row>
    <row r="110" spans="1:126" hidden="1">
      <c r="A110" s="78" t="s">
        <v>41</v>
      </c>
      <c r="B110" s="7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70"/>
      <c r="BD110" s="70"/>
      <c r="BE110" s="70"/>
      <c r="BF110" s="70"/>
      <c r="BG110" s="70"/>
      <c r="BH110" s="70"/>
      <c r="BI110" s="70"/>
      <c r="BJ110" s="70"/>
      <c r="BK110" s="70"/>
      <c r="BL110" s="70"/>
      <c r="BM110" s="70"/>
      <c r="BN110" s="70"/>
      <c r="BO110" s="70"/>
      <c r="BP110" s="70"/>
      <c r="BQ110" s="70"/>
      <c r="BR110" s="70"/>
      <c r="BS110" s="70"/>
      <c r="BT110" s="70"/>
      <c r="BU110" s="70"/>
      <c r="BV110" s="70"/>
      <c r="BW110" s="70"/>
      <c r="BX110" s="70"/>
      <c r="BY110" s="70"/>
      <c r="BZ110" s="70"/>
      <c r="CA110" s="70"/>
      <c r="CB110" s="70"/>
      <c r="CC110" s="70"/>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c r="DA110" s="70"/>
      <c r="DB110" s="70"/>
      <c r="DC110" s="70"/>
      <c r="DD110" s="70"/>
      <c r="DE110" s="70"/>
      <c r="DF110" s="70"/>
      <c r="DG110" s="70"/>
      <c r="DH110" s="70"/>
      <c r="DI110" s="70"/>
      <c r="DJ110" s="70"/>
      <c r="DK110" s="70"/>
      <c r="DL110" s="70"/>
      <c r="DM110" s="70"/>
      <c r="DN110" s="70"/>
      <c r="DO110" s="70"/>
      <c r="DP110" s="70"/>
      <c r="DQ110" s="70"/>
      <c r="DR110" s="70"/>
      <c r="DS110" s="70"/>
      <c r="DT110" s="70"/>
      <c r="DU110" s="70"/>
      <c r="DV110" s="70"/>
    </row>
    <row r="111" spans="1:126" hidden="1">
      <c r="A111" s="79" t="s">
        <v>42</v>
      </c>
      <c r="B111" s="7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70"/>
      <c r="BD111" s="70"/>
      <c r="BE111" s="70"/>
      <c r="BF111" s="70"/>
      <c r="BG111" s="70"/>
      <c r="BH111" s="70"/>
      <c r="BI111" s="70"/>
      <c r="BJ111" s="70"/>
      <c r="BK111" s="70"/>
      <c r="BL111" s="70"/>
      <c r="BM111" s="70"/>
      <c r="BN111" s="70"/>
      <c r="BO111" s="70"/>
      <c r="BP111" s="70"/>
      <c r="BQ111" s="70"/>
      <c r="BR111" s="70"/>
      <c r="BS111" s="70"/>
      <c r="BT111" s="70"/>
      <c r="BU111" s="70"/>
      <c r="BV111" s="70"/>
      <c r="BW111" s="70"/>
      <c r="BX111" s="70"/>
      <c r="BY111" s="70"/>
      <c r="BZ111" s="70"/>
      <c r="CA111" s="70"/>
      <c r="CB111" s="70"/>
      <c r="CC111" s="70"/>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c r="DA111" s="70"/>
      <c r="DB111" s="70"/>
      <c r="DC111" s="70"/>
      <c r="DD111" s="70"/>
      <c r="DE111" s="70"/>
      <c r="DF111" s="70"/>
      <c r="DG111" s="70"/>
      <c r="DH111" s="70"/>
      <c r="DI111" s="70"/>
      <c r="DJ111" s="70"/>
      <c r="DK111" s="70"/>
      <c r="DL111" s="70"/>
      <c r="DM111" s="70"/>
      <c r="DN111" s="70"/>
      <c r="DO111" s="70"/>
      <c r="DP111" s="70"/>
      <c r="DQ111" s="70"/>
      <c r="DR111" s="70"/>
      <c r="DS111" s="70"/>
      <c r="DT111" s="70"/>
      <c r="DU111" s="70"/>
      <c r="DV111" s="70"/>
    </row>
    <row r="112" spans="1:126" hidden="1">
      <c r="A112" s="76"/>
      <c r="B112" s="76"/>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70"/>
      <c r="BD112" s="70"/>
      <c r="BE112" s="70"/>
      <c r="BF112" s="70"/>
      <c r="BG112" s="70"/>
      <c r="BH112" s="70"/>
      <c r="BI112" s="70"/>
      <c r="BJ112" s="70"/>
      <c r="BK112" s="70"/>
      <c r="BL112" s="70"/>
      <c r="BM112" s="70"/>
      <c r="BN112" s="70"/>
      <c r="BO112" s="70"/>
      <c r="BP112" s="70"/>
      <c r="BQ112" s="70"/>
      <c r="BR112" s="70"/>
      <c r="BS112" s="70"/>
      <c r="BT112" s="70"/>
      <c r="BU112" s="70"/>
      <c r="BV112" s="70"/>
      <c r="BW112" s="70"/>
      <c r="BX112" s="70"/>
      <c r="BY112" s="70"/>
      <c r="BZ112" s="70"/>
      <c r="CA112" s="70"/>
      <c r="CB112" s="70"/>
      <c r="CC112" s="70"/>
      <c r="CD112" s="70"/>
      <c r="CE112" s="70"/>
      <c r="CF112" s="70"/>
      <c r="CG112" s="70"/>
      <c r="CH112" s="70"/>
      <c r="CI112" s="70"/>
      <c r="CJ112" s="70"/>
      <c r="CK112" s="70"/>
      <c r="CL112" s="70"/>
      <c r="CM112" s="70"/>
      <c r="CN112" s="70"/>
      <c r="CO112" s="70"/>
      <c r="CP112" s="70"/>
      <c r="CQ112" s="70"/>
      <c r="CR112" s="70"/>
      <c r="CS112" s="70"/>
      <c r="CT112" s="70"/>
      <c r="CU112" s="70"/>
      <c r="CV112" s="70"/>
      <c r="CW112" s="70"/>
      <c r="CX112" s="70"/>
      <c r="CY112" s="70"/>
      <c r="CZ112" s="70"/>
      <c r="DA112" s="70"/>
      <c r="DB112" s="70"/>
      <c r="DC112" s="70"/>
      <c r="DD112" s="70"/>
      <c r="DE112" s="70"/>
      <c r="DF112" s="70"/>
      <c r="DG112" s="70"/>
      <c r="DH112" s="70"/>
      <c r="DI112" s="70"/>
      <c r="DJ112" s="70"/>
      <c r="DK112" s="70"/>
      <c r="DL112" s="70"/>
      <c r="DM112" s="70"/>
      <c r="DN112" s="70"/>
      <c r="DO112" s="70"/>
      <c r="DP112" s="70"/>
      <c r="DQ112" s="70"/>
      <c r="DR112" s="70"/>
      <c r="DS112" s="70"/>
      <c r="DT112" s="70"/>
      <c r="DU112" s="70"/>
      <c r="DV112" s="70"/>
    </row>
    <row r="113" spans="1:126" hidden="1">
      <c r="A113" s="73"/>
      <c r="B113" s="73"/>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70"/>
      <c r="BD113" s="70"/>
      <c r="BE113" s="70"/>
      <c r="BF113" s="70"/>
      <c r="BG113" s="70"/>
      <c r="BH113" s="70"/>
      <c r="BI113" s="70"/>
      <c r="BJ113" s="70"/>
      <c r="BK113" s="70"/>
      <c r="BL113" s="70"/>
      <c r="BM113" s="70"/>
      <c r="BN113" s="70"/>
      <c r="BO113" s="70"/>
      <c r="BP113" s="70"/>
      <c r="BQ113" s="70"/>
      <c r="BR113" s="70"/>
      <c r="BS113" s="70"/>
      <c r="BT113" s="70"/>
      <c r="BU113" s="70"/>
      <c r="BV113" s="70"/>
      <c r="BW113" s="70"/>
      <c r="BX113" s="70"/>
      <c r="BY113" s="70"/>
      <c r="BZ113" s="70"/>
      <c r="CA113" s="70"/>
      <c r="CB113" s="70"/>
      <c r="CC113" s="70"/>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CZ113" s="70"/>
      <c r="DA113" s="70"/>
      <c r="DB113" s="70"/>
      <c r="DC113" s="70"/>
      <c r="DD113" s="70"/>
      <c r="DE113" s="70"/>
      <c r="DF113" s="70"/>
      <c r="DG113" s="70"/>
      <c r="DH113" s="70"/>
      <c r="DI113" s="70"/>
      <c r="DJ113" s="70"/>
      <c r="DK113" s="70"/>
      <c r="DL113" s="70"/>
      <c r="DM113" s="70"/>
      <c r="DN113" s="70"/>
      <c r="DO113" s="70"/>
      <c r="DP113" s="70"/>
      <c r="DQ113" s="70"/>
      <c r="DR113" s="70"/>
      <c r="DS113" s="70"/>
      <c r="DT113" s="70"/>
      <c r="DU113" s="70"/>
      <c r="DV113" s="70"/>
    </row>
    <row r="114" spans="1:126" hidden="1">
      <c r="A114" s="73"/>
      <c r="B114" s="73"/>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70"/>
      <c r="BD114" s="70"/>
      <c r="BE114" s="70"/>
      <c r="BF114" s="70"/>
      <c r="BG114" s="70"/>
      <c r="BH114" s="70"/>
      <c r="BI114" s="70"/>
      <c r="BJ114" s="70"/>
      <c r="BK114" s="70"/>
      <c r="BL114" s="70"/>
      <c r="BM114" s="70"/>
      <c r="BN114" s="70"/>
      <c r="BO114" s="70"/>
      <c r="BP114" s="70"/>
      <c r="BQ114" s="70"/>
      <c r="BR114" s="70"/>
      <c r="BS114" s="70"/>
      <c r="BT114" s="70"/>
      <c r="BU114" s="70"/>
      <c r="BV114" s="70"/>
      <c r="BW114" s="70"/>
      <c r="BX114" s="70"/>
      <c r="BY114" s="70"/>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c r="DC114" s="70"/>
      <c r="DD114" s="70"/>
      <c r="DE114" s="70"/>
      <c r="DF114" s="70"/>
      <c r="DG114" s="70"/>
      <c r="DH114" s="70"/>
      <c r="DI114" s="70"/>
      <c r="DJ114" s="70"/>
      <c r="DK114" s="70"/>
      <c r="DL114" s="70"/>
      <c r="DM114" s="70"/>
      <c r="DN114" s="70"/>
      <c r="DO114" s="70"/>
      <c r="DP114" s="70"/>
      <c r="DQ114" s="70"/>
      <c r="DR114" s="70"/>
      <c r="DS114" s="70"/>
      <c r="DT114" s="70"/>
      <c r="DU114" s="70"/>
      <c r="DV114" s="70"/>
    </row>
    <row r="115" spans="1:126" hidden="1">
      <c r="A115" s="73"/>
      <c r="B115" s="73"/>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70"/>
      <c r="BD115" s="70"/>
      <c r="BE115" s="70"/>
      <c r="BF115" s="70"/>
      <c r="BG115" s="70"/>
      <c r="BH115" s="70"/>
      <c r="BI115" s="70"/>
      <c r="BJ115" s="70"/>
      <c r="BK115" s="70"/>
      <c r="BL115" s="70"/>
      <c r="BM115" s="70"/>
      <c r="BN115" s="70"/>
      <c r="BO115" s="70"/>
      <c r="BP115" s="70"/>
      <c r="BQ115" s="70"/>
      <c r="BR115" s="70"/>
      <c r="BS115" s="70"/>
      <c r="BT115" s="70"/>
      <c r="BU115" s="70"/>
      <c r="BV115" s="70"/>
      <c r="BW115" s="70"/>
      <c r="BX115" s="70"/>
      <c r="BY115" s="70"/>
      <c r="BZ115" s="70"/>
      <c r="CA115" s="70"/>
      <c r="CB115" s="70"/>
      <c r="CC115" s="70"/>
      <c r="CD115" s="70"/>
      <c r="CE115" s="70"/>
      <c r="CF115" s="70"/>
      <c r="CG115" s="70"/>
      <c r="CH115" s="70"/>
      <c r="CI115" s="70"/>
      <c r="CJ115" s="70"/>
      <c r="CK115" s="70"/>
      <c r="CL115" s="70"/>
      <c r="CM115" s="70"/>
      <c r="CN115" s="70"/>
      <c r="CO115" s="70"/>
      <c r="CP115" s="70"/>
      <c r="CQ115" s="70"/>
      <c r="CR115" s="70"/>
      <c r="CS115" s="70"/>
      <c r="CT115" s="70"/>
      <c r="CU115" s="70"/>
      <c r="CV115" s="70"/>
      <c r="CW115" s="70"/>
      <c r="CX115" s="70"/>
      <c r="CY115" s="70"/>
      <c r="CZ115" s="70"/>
      <c r="DA115" s="70"/>
      <c r="DB115" s="70"/>
      <c r="DC115" s="70"/>
      <c r="DD115" s="70"/>
      <c r="DE115" s="70"/>
      <c r="DF115" s="70"/>
      <c r="DG115" s="70"/>
      <c r="DH115" s="70"/>
      <c r="DI115" s="70"/>
      <c r="DJ115" s="70"/>
      <c r="DK115" s="70"/>
      <c r="DL115" s="70"/>
      <c r="DM115" s="70"/>
      <c r="DN115" s="70"/>
      <c r="DO115" s="70"/>
      <c r="DP115" s="70"/>
      <c r="DQ115" s="70"/>
      <c r="DR115" s="70"/>
      <c r="DS115" s="70"/>
      <c r="DT115" s="70"/>
      <c r="DU115" s="70"/>
      <c r="DV115" s="70"/>
    </row>
    <row r="116" spans="1:126" hidden="1">
      <c r="A116" s="73"/>
      <c r="B116" s="73"/>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CZ116" s="70"/>
      <c r="DA116" s="70"/>
      <c r="DB116" s="70"/>
      <c r="DC116" s="70"/>
      <c r="DD116" s="70"/>
      <c r="DE116" s="70"/>
      <c r="DF116" s="70"/>
      <c r="DG116" s="70"/>
      <c r="DH116" s="70"/>
      <c r="DI116" s="70"/>
      <c r="DJ116" s="70"/>
      <c r="DK116" s="70"/>
      <c r="DL116" s="70"/>
      <c r="DM116" s="70"/>
      <c r="DN116" s="70"/>
      <c r="DO116" s="70"/>
      <c r="DP116" s="70"/>
      <c r="DQ116" s="70"/>
      <c r="DR116" s="70"/>
      <c r="DS116" s="70"/>
      <c r="DT116" s="70"/>
      <c r="DU116" s="70"/>
      <c r="DV116" s="70"/>
    </row>
    <row r="117" spans="1:126" hidden="1">
      <c r="A117" s="75" t="s">
        <v>43</v>
      </c>
      <c r="B117" s="73"/>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70"/>
      <c r="BD117" s="70"/>
      <c r="BE117" s="70"/>
      <c r="BF117" s="70"/>
      <c r="BG117" s="70"/>
      <c r="BH117" s="70"/>
      <c r="BI117" s="70"/>
      <c r="BJ117" s="70"/>
      <c r="BK117" s="70"/>
      <c r="BL117" s="70"/>
      <c r="BM117" s="70"/>
      <c r="BN117" s="70"/>
      <c r="BO117" s="70"/>
      <c r="BP117" s="70"/>
      <c r="BQ117" s="70"/>
      <c r="BR117" s="70"/>
      <c r="BS117" s="70"/>
      <c r="BT117" s="70"/>
      <c r="BU117" s="70"/>
      <c r="BV117" s="70"/>
      <c r="BW117" s="70"/>
      <c r="BX117" s="70"/>
      <c r="BY117" s="70"/>
      <c r="BZ117" s="70"/>
      <c r="CA117" s="70"/>
      <c r="CB117" s="70"/>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CZ117" s="70"/>
      <c r="DA117" s="70"/>
      <c r="DB117" s="70"/>
      <c r="DC117" s="70"/>
      <c r="DD117" s="70"/>
      <c r="DE117" s="70"/>
      <c r="DF117" s="70"/>
      <c r="DG117" s="70"/>
      <c r="DH117" s="70"/>
      <c r="DI117" s="70"/>
      <c r="DJ117" s="70"/>
      <c r="DK117" s="70"/>
      <c r="DL117" s="70"/>
      <c r="DM117" s="70"/>
      <c r="DN117" s="70"/>
      <c r="DO117" s="70"/>
      <c r="DP117" s="70"/>
      <c r="DQ117" s="70"/>
      <c r="DR117" s="70"/>
      <c r="DS117" s="70"/>
      <c r="DT117" s="70"/>
      <c r="DU117" s="70"/>
      <c r="DV117" s="70"/>
    </row>
    <row r="118" spans="1:126" hidden="1">
      <c r="A118" s="77" t="s">
        <v>44</v>
      </c>
      <c r="B118" s="73"/>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70"/>
      <c r="BD118" s="70"/>
      <c r="BE118" s="70"/>
      <c r="BF118" s="70"/>
      <c r="BG118" s="70"/>
      <c r="BH118" s="70"/>
      <c r="BI118" s="70"/>
      <c r="BJ118" s="70"/>
      <c r="BK118" s="70"/>
      <c r="BL118" s="70"/>
      <c r="BM118" s="70"/>
      <c r="BN118" s="70"/>
      <c r="BO118" s="70"/>
      <c r="BP118" s="70"/>
      <c r="BQ118" s="70"/>
      <c r="BR118" s="70"/>
      <c r="BS118" s="70"/>
      <c r="BT118" s="70"/>
      <c r="BU118" s="70"/>
      <c r="BV118" s="70"/>
      <c r="BW118" s="70"/>
      <c r="BX118" s="70"/>
      <c r="BY118" s="70"/>
      <c r="BZ118" s="70"/>
      <c r="CA118" s="70"/>
      <c r="CB118" s="70"/>
      <c r="CC118" s="70"/>
      <c r="CD118" s="70"/>
      <c r="CE118" s="70"/>
      <c r="CF118" s="70"/>
      <c r="CG118" s="70"/>
      <c r="CH118" s="70"/>
      <c r="CI118" s="70"/>
      <c r="CJ118" s="70"/>
      <c r="CK118" s="70"/>
      <c r="CL118" s="70"/>
      <c r="CM118" s="70"/>
      <c r="CN118" s="70"/>
      <c r="CO118" s="70"/>
      <c r="CP118" s="70"/>
      <c r="CQ118" s="70"/>
      <c r="CR118" s="70"/>
      <c r="CS118" s="70"/>
      <c r="CT118" s="70"/>
      <c r="CU118" s="70"/>
      <c r="CV118" s="70"/>
      <c r="CW118" s="70"/>
      <c r="CX118" s="70"/>
      <c r="CY118" s="70"/>
      <c r="CZ118" s="70"/>
      <c r="DA118" s="70"/>
      <c r="DB118" s="70"/>
      <c r="DC118" s="70"/>
      <c r="DD118" s="70"/>
      <c r="DE118" s="70"/>
      <c r="DF118" s="70"/>
      <c r="DG118" s="70"/>
      <c r="DH118" s="70"/>
      <c r="DI118" s="70"/>
      <c r="DJ118" s="70"/>
      <c r="DK118" s="70"/>
      <c r="DL118" s="70"/>
      <c r="DM118" s="70"/>
      <c r="DN118" s="70"/>
      <c r="DO118" s="70"/>
      <c r="DP118" s="70"/>
      <c r="DQ118" s="70"/>
      <c r="DR118" s="70"/>
      <c r="DS118" s="70"/>
      <c r="DT118" s="70"/>
      <c r="DU118" s="70"/>
      <c r="DV118" s="70"/>
    </row>
    <row r="119" spans="1:126" hidden="1">
      <c r="A119" s="78" t="s">
        <v>45</v>
      </c>
      <c r="B119" s="73"/>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70"/>
      <c r="BD119" s="70"/>
      <c r="BE119" s="70"/>
      <c r="BF119" s="70"/>
      <c r="BG119" s="70"/>
      <c r="BH119" s="70"/>
      <c r="BI119" s="70"/>
      <c r="BJ119" s="70"/>
      <c r="BK119" s="70"/>
      <c r="BL119" s="70"/>
      <c r="BM119" s="70"/>
      <c r="BN119" s="70"/>
      <c r="BO119" s="70"/>
      <c r="BP119" s="70"/>
      <c r="BQ119" s="70"/>
      <c r="BR119" s="70"/>
      <c r="BS119" s="70"/>
      <c r="BT119" s="70"/>
      <c r="BU119" s="70"/>
      <c r="BV119" s="70"/>
      <c r="BW119" s="70"/>
      <c r="BX119" s="70"/>
      <c r="BY119" s="70"/>
      <c r="BZ119" s="70"/>
      <c r="CA119" s="70"/>
      <c r="CB119" s="70"/>
      <c r="CC119" s="70"/>
      <c r="CD119" s="70"/>
      <c r="CE119" s="70"/>
      <c r="CF119" s="70"/>
      <c r="CG119" s="70"/>
      <c r="CH119" s="70"/>
      <c r="CI119" s="70"/>
      <c r="CJ119" s="70"/>
      <c r="CK119" s="70"/>
      <c r="CL119" s="70"/>
      <c r="CM119" s="70"/>
      <c r="CN119" s="70"/>
      <c r="CO119" s="70"/>
      <c r="CP119" s="70"/>
      <c r="CQ119" s="70"/>
      <c r="CR119" s="70"/>
      <c r="CS119" s="70"/>
      <c r="CT119" s="70"/>
      <c r="CU119" s="70"/>
      <c r="CV119" s="70"/>
      <c r="CW119" s="70"/>
      <c r="CX119" s="70"/>
      <c r="CY119" s="70"/>
      <c r="CZ119" s="70"/>
      <c r="DA119" s="70"/>
      <c r="DB119" s="70"/>
      <c r="DC119" s="70"/>
      <c r="DD119" s="70"/>
      <c r="DE119" s="70"/>
      <c r="DF119" s="70"/>
      <c r="DG119" s="70"/>
      <c r="DH119" s="70"/>
      <c r="DI119" s="70"/>
      <c r="DJ119" s="70"/>
      <c r="DK119" s="70"/>
      <c r="DL119" s="70"/>
      <c r="DM119" s="70"/>
      <c r="DN119" s="70"/>
      <c r="DO119" s="70"/>
      <c r="DP119" s="70"/>
      <c r="DQ119" s="70"/>
      <c r="DR119" s="70"/>
      <c r="DS119" s="70"/>
      <c r="DT119" s="70"/>
      <c r="DU119" s="70"/>
      <c r="DV119" s="70"/>
    </row>
    <row r="120" spans="1:126" hidden="1">
      <c r="A120" s="73"/>
      <c r="B120" s="73"/>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c r="AU120" s="96"/>
      <c r="AV120" s="96"/>
      <c r="AW120" s="96"/>
      <c r="AX120" s="96"/>
      <c r="AY120" s="96"/>
      <c r="AZ120" s="96"/>
      <c r="BA120" s="96"/>
      <c r="BB120" s="96"/>
      <c r="BC120" s="70"/>
      <c r="BD120" s="70"/>
      <c r="BE120" s="70"/>
      <c r="BF120" s="70"/>
      <c r="BG120" s="70"/>
      <c r="BH120" s="70"/>
      <c r="BI120" s="70"/>
      <c r="BJ120" s="70"/>
      <c r="BK120" s="70"/>
      <c r="BL120" s="70"/>
      <c r="BM120" s="70"/>
      <c r="BN120" s="70"/>
      <c r="BO120" s="70"/>
      <c r="BP120" s="70"/>
      <c r="BQ120" s="70"/>
      <c r="BR120" s="70"/>
      <c r="BS120" s="70"/>
      <c r="BT120" s="70"/>
      <c r="BU120" s="70"/>
      <c r="BV120" s="70"/>
      <c r="BW120" s="70"/>
      <c r="BX120" s="70"/>
      <c r="BY120" s="70"/>
      <c r="BZ120" s="70"/>
      <c r="CA120" s="70"/>
      <c r="CB120" s="70"/>
      <c r="CC120" s="70"/>
      <c r="CD120" s="70"/>
      <c r="CE120" s="70"/>
      <c r="CF120" s="70"/>
      <c r="CG120" s="70"/>
      <c r="CH120" s="70"/>
      <c r="CI120" s="70"/>
      <c r="CJ120" s="70"/>
      <c r="CK120" s="70"/>
      <c r="CL120" s="70"/>
      <c r="CM120" s="70"/>
      <c r="CN120" s="70"/>
      <c r="CO120" s="70"/>
      <c r="CP120" s="70"/>
      <c r="CQ120" s="70"/>
      <c r="CR120" s="70"/>
      <c r="CS120" s="70"/>
      <c r="CT120" s="70"/>
      <c r="CU120" s="70"/>
      <c r="CV120" s="70"/>
      <c r="CW120" s="70"/>
      <c r="CX120" s="70"/>
      <c r="CY120" s="70"/>
      <c r="CZ120" s="70"/>
      <c r="DA120" s="70"/>
      <c r="DB120" s="70"/>
      <c r="DC120" s="70"/>
      <c r="DD120" s="70"/>
      <c r="DE120" s="70"/>
      <c r="DF120" s="70"/>
      <c r="DG120" s="70"/>
      <c r="DH120" s="70"/>
      <c r="DI120" s="70"/>
      <c r="DJ120" s="70"/>
      <c r="DK120" s="70"/>
      <c r="DL120" s="70"/>
      <c r="DM120" s="70"/>
      <c r="DN120" s="70"/>
      <c r="DO120" s="70"/>
      <c r="DP120" s="70"/>
      <c r="DQ120" s="70"/>
      <c r="DR120" s="70"/>
      <c r="DS120" s="70"/>
      <c r="DT120" s="70"/>
      <c r="DU120" s="70"/>
      <c r="DV120" s="70"/>
    </row>
    <row r="121" spans="1:126" hidden="1">
      <c r="A121" s="73"/>
      <c r="B121" s="73"/>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70"/>
      <c r="BD121" s="70"/>
      <c r="BE121" s="70"/>
      <c r="BF121" s="70"/>
      <c r="BG121" s="70"/>
      <c r="BH121" s="70"/>
      <c r="BI121" s="70"/>
      <c r="BJ121" s="70"/>
      <c r="BK121" s="70"/>
      <c r="BL121" s="70"/>
      <c r="BM121" s="70"/>
      <c r="BN121" s="70"/>
      <c r="BO121" s="70"/>
      <c r="BP121" s="70"/>
      <c r="BQ121" s="70"/>
      <c r="BR121" s="70"/>
      <c r="BS121" s="70"/>
      <c r="BT121" s="70"/>
      <c r="BU121" s="70"/>
      <c r="BV121" s="70"/>
      <c r="BW121" s="70"/>
      <c r="BX121" s="70"/>
      <c r="BY121" s="70"/>
      <c r="BZ121" s="70"/>
      <c r="CA121" s="70"/>
      <c r="CB121" s="70"/>
      <c r="CC121" s="70"/>
      <c r="CD121" s="70"/>
      <c r="CE121" s="70"/>
      <c r="CF121" s="70"/>
      <c r="CG121" s="70"/>
      <c r="CH121" s="70"/>
      <c r="CI121" s="70"/>
      <c r="CJ121" s="70"/>
      <c r="CK121" s="70"/>
      <c r="CL121" s="70"/>
      <c r="CM121" s="70"/>
      <c r="CN121" s="70"/>
      <c r="CO121" s="70"/>
      <c r="CP121" s="70"/>
      <c r="CQ121" s="70"/>
      <c r="CR121" s="70"/>
      <c r="CS121" s="70"/>
      <c r="CT121" s="70"/>
      <c r="CU121" s="70"/>
      <c r="CV121" s="70"/>
      <c r="CW121" s="70"/>
      <c r="CX121" s="70"/>
      <c r="CY121" s="70"/>
      <c r="CZ121" s="70"/>
      <c r="DA121" s="70"/>
      <c r="DB121" s="70"/>
      <c r="DC121" s="70"/>
      <c r="DD121" s="70"/>
      <c r="DE121" s="70"/>
      <c r="DF121" s="70"/>
      <c r="DG121" s="70"/>
      <c r="DH121" s="70"/>
      <c r="DI121" s="70"/>
      <c r="DJ121" s="70"/>
      <c r="DK121" s="70"/>
      <c r="DL121" s="70"/>
      <c r="DM121" s="70"/>
      <c r="DN121" s="70"/>
      <c r="DO121" s="70"/>
      <c r="DP121" s="70"/>
      <c r="DQ121" s="70"/>
      <c r="DR121" s="70"/>
      <c r="DS121" s="70"/>
      <c r="DT121" s="70"/>
      <c r="DU121" s="70"/>
      <c r="DV121" s="70"/>
    </row>
    <row r="122" spans="1:126" hidden="1">
      <c r="A122" s="73"/>
      <c r="B122" s="73"/>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70"/>
      <c r="BD122" s="70"/>
      <c r="BE122" s="70"/>
      <c r="BF122" s="70"/>
      <c r="BG122" s="70"/>
      <c r="BH122" s="70"/>
      <c r="BI122" s="70"/>
      <c r="BJ122" s="70"/>
      <c r="BK122" s="70"/>
      <c r="BL122" s="70"/>
      <c r="BM122" s="70"/>
      <c r="BN122" s="70"/>
      <c r="BO122" s="70"/>
      <c r="BP122" s="70"/>
      <c r="BQ122" s="70"/>
      <c r="BR122" s="70"/>
      <c r="BS122" s="70"/>
      <c r="BT122" s="70"/>
      <c r="BU122" s="70"/>
      <c r="BV122" s="70"/>
      <c r="BW122" s="70"/>
      <c r="BX122" s="70"/>
      <c r="BY122" s="70"/>
      <c r="BZ122" s="70"/>
      <c r="CA122" s="70"/>
      <c r="CB122" s="70"/>
      <c r="CC122" s="70"/>
      <c r="CD122" s="70"/>
      <c r="CE122" s="70"/>
      <c r="CF122" s="70"/>
      <c r="CG122" s="70"/>
      <c r="CH122" s="70"/>
      <c r="CI122" s="70"/>
      <c r="CJ122" s="70"/>
      <c r="CK122" s="70"/>
      <c r="CL122" s="70"/>
      <c r="CM122" s="70"/>
      <c r="CN122" s="70"/>
      <c r="CO122" s="70"/>
      <c r="CP122" s="70"/>
      <c r="CQ122" s="70"/>
      <c r="CR122" s="70"/>
      <c r="CS122" s="70"/>
      <c r="CT122" s="70"/>
      <c r="CU122" s="70"/>
      <c r="CV122" s="70"/>
      <c r="CW122" s="70"/>
      <c r="CX122" s="70"/>
      <c r="CY122" s="70"/>
      <c r="CZ122" s="70"/>
      <c r="DA122" s="70"/>
      <c r="DB122" s="70"/>
      <c r="DC122" s="70"/>
      <c r="DD122" s="70"/>
      <c r="DE122" s="70"/>
      <c r="DF122" s="70"/>
      <c r="DG122" s="70"/>
      <c r="DH122" s="70"/>
      <c r="DI122" s="70"/>
      <c r="DJ122" s="70"/>
      <c r="DK122" s="70"/>
      <c r="DL122" s="70"/>
      <c r="DM122" s="70"/>
      <c r="DN122" s="70"/>
      <c r="DO122" s="70"/>
      <c r="DP122" s="70"/>
      <c r="DQ122" s="70"/>
      <c r="DR122" s="70"/>
      <c r="DS122" s="70"/>
      <c r="DT122" s="70"/>
      <c r="DU122" s="70"/>
      <c r="DV122" s="70"/>
    </row>
    <row r="123" spans="1:126" hidden="1">
      <c r="A123" s="73"/>
      <c r="B123" s="73"/>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70"/>
      <c r="BD123" s="70"/>
      <c r="BE123" s="70"/>
      <c r="BF123" s="70"/>
      <c r="BG123" s="70"/>
      <c r="BH123" s="70"/>
      <c r="BI123" s="70"/>
      <c r="BJ123" s="70"/>
      <c r="BK123" s="70"/>
      <c r="BL123" s="70"/>
      <c r="BM123" s="70"/>
      <c r="BN123" s="70"/>
      <c r="BO123" s="70"/>
      <c r="BP123" s="70"/>
      <c r="BQ123" s="70"/>
      <c r="BR123" s="70"/>
      <c r="BS123" s="70"/>
      <c r="BT123" s="70"/>
      <c r="BU123" s="70"/>
      <c r="BV123" s="70"/>
      <c r="BW123" s="70"/>
      <c r="BX123" s="70"/>
      <c r="BY123" s="70"/>
      <c r="BZ123" s="70"/>
      <c r="CA123" s="70"/>
      <c r="CB123" s="70"/>
      <c r="CC123" s="70"/>
      <c r="CD123" s="70"/>
      <c r="CE123" s="70"/>
      <c r="CF123" s="70"/>
      <c r="CG123" s="70"/>
      <c r="CH123" s="70"/>
      <c r="CI123" s="70"/>
      <c r="CJ123" s="70"/>
      <c r="CK123" s="70"/>
      <c r="CL123" s="70"/>
      <c r="CM123" s="70"/>
      <c r="CN123" s="70"/>
      <c r="CO123" s="70"/>
      <c r="CP123" s="70"/>
      <c r="CQ123" s="70"/>
      <c r="CR123" s="70"/>
      <c r="CS123" s="70"/>
      <c r="CT123" s="70"/>
      <c r="CU123" s="70"/>
      <c r="CV123" s="70"/>
      <c r="CW123" s="70"/>
      <c r="CX123" s="70"/>
      <c r="CY123" s="70"/>
      <c r="CZ123" s="70"/>
      <c r="DA123" s="70"/>
      <c r="DB123" s="70"/>
      <c r="DC123" s="70"/>
      <c r="DD123" s="70"/>
      <c r="DE123" s="70"/>
      <c r="DF123" s="70"/>
      <c r="DG123" s="70"/>
      <c r="DH123" s="70"/>
      <c r="DI123" s="70"/>
      <c r="DJ123" s="70"/>
      <c r="DK123" s="70"/>
      <c r="DL123" s="70"/>
      <c r="DM123" s="70"/>
      <c r="DN123" s="70"/>
      <c r="DO123" s="70"/>
      <c r="DP123" s="70"/>
      <c r="DQ123" s="70"/>
      <c r="DR123" s="70"/>
      <c r="DS123" s="70"/>
      <c r="DT123" s="70"/>
      <c r="DU123" s="70"/>
      <c r="DV123" s="70"/>
    </row>
    <row r="124" spans="1:126" hidden="1">
      <c r="A124" s="73"/>
      <c r="B124" s="73"/>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70"/>
      <c r="BD124" s="70"/>
      <c r="BE124" s="70"/>
      <c r="BF124" s="70"/>
      <c r="BG124" s="70"/>
      <c r="BH124" s="70"/>
      <c r="BI124" s="70"/>
      <c r="BJ124" s="70"/>
      <c r="BK124" s="70"/>
      <c r="BL124" s="70"/>
      <c r="BM124" s="70"/>
      <c r="BN124" s="70"/>
      <c r="BO124" s="70"/>
      <c r="BP124" s="70"/>
      <c r="BQ124" s="70"/>
      <c r="BR124" s="70"/>
      <c r="BS124" s="70"/>
      <c r="BT124" s="70"/>
      <c r="BU124" s="70"/>
      <c r="BV124" s="70"/>
      <c r="BW124" s="70"/>
      <c r="BX124" s="70"/>
      <c r="BY124" s="70"/>
      <c r="BZ124" s="70"/>
      <c r="CA124" s="70"/>
      <c r="CB124" s="70"/>
      <c r="CC124" s="70"/>
      <c r="CD124" s="70"/>
      <c r="CE124" s="70"/>
      <c r="CF124" s="70"/>
      <c r="CG124" s="70"/>
      <c r="CH124" s="70"/>
      <c r="CI124" s="70"/>
      <c r="CJ124" s="70"/>
      <c r="CK124" s="70"/>
      <c r="CL124" s="70"/>
      <c r="CM124" s="70"/>
      <c r="CN124" s="70"/>
      <c r="CO124" s="70"/>
      <c r="CP124" s="70"/>
      <c r="CQ124" s="70"/>
      <c r="CR124" s="70"/>
      <c r="CS124" s="70"/>
      <c r="CT124" s="70"/>
      <c r="CU124" s="70"/>
      <c r="CV124" s="70"/>
      <c r="CW124" s="70"/>
      <c r="CX124" s="70"/>
      <c r="CY124" s="70"/>
      <c r="CZ124" s="70"/>
      <c r="DA124" s="70"/>
      <c r="DB124" s="70"/>
      <c r="DC124" s="70"/>
      <c r="DD124" s="70"/>
      <c r="DE124" s="70"/>
      <c r="DF124" s="70"/>
      <c r="DG124" s="70"/>
      <c r="DH124" s="70"/>
      <c r="DI124" s="70"/>
      <c r="DJ124" s="70"/>
      <c r="DK124" s="70"/>
      <c r="DL124" s="70"/>
      <c r="DM124" s="70"/>
      <c r="DN124" s="70"/>
      <c r="DO124" s="70"/>
      <c r="DP124" s="70"/>
      <c r="DQ124" s="70"/>
      <c r="DR124" s="70"/>
      <c r="DS124" s="70"/>
      <c r="DT124" s="70"/>
      <c r="DU124" s="70"/>
      <c r="DV124" s="70"/>
    </row>
    <row r="125" spans="1:126">
      <c r="A125" s="73"/>
      <c r="B125" s="73"/>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c r="AV125" s="96"/>
      <c r="AW125" s="96"/>
      <c r="AX125" s="96"/>
      <c r="AY125" s="96"/>
      <c r="AZ125" s="96"/>
      <c r="BA125" s="96"/>
      <c r="BB125" s="96"/>
      <c r="BC125" s="70"/>
      <c r="BD125" s="70"/>
      <c r="BE125" s="70"/>
      <c r="BF125" s="70"/>
      <c r="BG125" s="70"/>
      <c r="BH125" s="70"/>
      <c r="BI125" s="70"/>
      <c r="BJ125" s="70"/>
      <c r="BK125" s="70"/>
      <c r="BL125" s="70"/>
      <c r="BM125" s="70"/>
      <c r="BN125" s="70"/>
      <c r="BO125" s="70"/>
      <c r="BP125" s="70"/>
      <c r="BQ125" s="70"/>
      <c r="BR125" s="70"/>
      <c r="BS125" s="70"/>
      <c r="BT125" s="70"/>
      <c r="BU125" s="70"/>
      <c r="BV125" s="70"/>
      <c r="BW125" s="70"/>
      <c r="BX125" s="70"/>
      <c r="BY125" s="70"/>
      <c r="BZ125" s="70"/>
      <c r="CA125" s="70"/>
      <c r="CB125" s="70"/>
      <c r="CC125" s="70"/>
      <c r="CD125" s="70"/>
      <c r="CE125" s="70"/>
      <c r="CF125" s="70"/>
      <c r="CG125" s="70"/>
      <c r="CH125" s="70"/>
      <c r="CI125" s="70"/>
      <c r="CJ125" s="70"/>
      <c r="CK125" s="70"/>
      <c r="CL125" s="70"/>
      <c r="CM125" s="70"/>
      <c r="CN125" s="70"/>
      <c r="CO125" s="70"/>
      <c r="CP125" s="70"/>
      <c r="CQ125" s="70"/>
      <c r="CR125" s="70"/>
      <c r="CS125" s="70"/>
      <c r="CT125" s="70"/>
      <c r="CU125" s="70"/>
      <c r="CV125" s="70"/>
      <c r="CW125" s="70"/>
      <c r="CX125" s="70"/>
      <c r="CY125" s="70"/>
      <c r="CZ125" s="70"/>
      <c r="DA125" s="70"/>
      <c r="DB125" s="70"/>
      <c r="DC125" s="70"/>
      <c r="DD125" s="70"/>
      <c r="DE125" s="70"/>
      <c r="DF125" s="70"/>
      <c r="DG125" s="70"/>
      <c r="DH125" s="70"/>
      <c r="DI125" s="70"/>
      <c r="DJ125" s="70"/>
      <c r="DK125" s="70"/>
      <c r="DL125" s="70"/>
      <c r="DM125" s="70"/>
      <c r="DN125" s="70"/>
      <c r="DO125" s="70"/>
      <c r="DP125" s="70"/>
      <c r="DQ125" s="70"/>
      <c r="DR125" s="70"/>
      <c r="DS125" s="70"/>
      <c r="DT125" s="70"/>
      <c r="DU125" s="70"/>
      <c r="DV125" s="70"/>
    </row>
  </sheetData>
  <sheetProtection formatCells="0" formatColumns="0" formatRows="0" selectLockedCells="1"/>
  <dataConsolidate link="1"/>
  <mergeCells count="6">
    <mergeCell ref="AW6:BA6"/>
    <mergeCell ref="C6:AE6"/>
    <mergeCell ref="AF6:AI6"/>
    <mergeCell ref="AJ6:AN6"/>
    <mergeCell ref="AO6:AR6"/>
    <mergeCell ref="AS6:AV6"/>
  </mergeCells>
  <conditionalFormatting sqref="C15:BB26">
    <cfRule type="expression" dxfId="9" priority="3">
      <formula>C15="r"</formula>
    </cfRule>
    <cfRule type="expression" dxfId="8" priority="4">
      <formula>C15 ="c"</formula>
    </cfRule>
    <cfRule type="expression" dxfId="7" priority="5">
      <formula>C15="a"</formula>
    </cfRule>
  </conditionalFormatting>
  <conditionalFormatting sqref="C27:BB32">
    <cfRule type="expression" dxfId="6" priority="1">
      <formula>C27 ="m"</formula>
    </cfRule>
    <cfRule type="expression" dxfId="5" priority="2">
      <formula>C27="d"</formula>
    </cfRule>
  </conditionalFormatting>
  <printOptions horizontalCentered="1"/>
  <pageMargins left="0.51181102362204722" right="0.51181102362204722" top="0.51181102362204722" bottom="0.51181102362204722" header="0" footer="0"/>
  <pageSetup paperSize="5" scale="57"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D33"/>
  <sheetViews>
    <sheetView zoomScale="74" zoomScaleNormal="74" workbookViewId="0">
      <selection activeCell="A9" sqref="A9"/>
    </sheetView>
  </sheetViews>
  <sheetFormatPr defaultColWidth="9.42578125" defaultRowHeight="15.75"/>
  <cols>
    <col min="1" max="1" width="45" style="148" customWidth="1"/>
    <col min="2" max="2" width="50" style="149" customWidth="1"/>
    <col min="3" max="3" width="16.140625" style="149" customWidth="1"/>
    <col min="4" max="4" width="38.42578125" style="149" customWidth="1"/>
    <col min="5" max="16384" width="9.42578125" style="149"/>
  </cols>
  <sheetData>
    <row r="1" spans="1:4" s="148" customFormat="1" ht="18.75" thickBot="1">
      <c r="A1" s="346" t="s">
        <v>311</v>
      </c>
      <c r="B1" s="347"/>
      <c r="C1" s="347"/>
      <c r="D1" s="348"/>
    </row>
    <row r="2" spans="1:4" ht="15">
      <c r="A2" s="183" t="s">
        <v>312</v>
      </c>
      <c r="D2" s="184"/>
    </row>
    <row r="3" spans="1:4" ht="15">
      <c r="A3" s="183" t="s">
        <v>313</v>
      </c>
      <c r="D3" s="184"/>
    </row>
    <row r="4" spans="1:4" ht="15">
      <c r="A4" s="183" t="s">
        <v>314</v>
      </c>
      <c r="D4" s="184"/>
    </row>
    <row r="5" spans="1:4" ht="15">
      <c r="A5" s="183"/>
      <c r="D5" s="184"/>
    </row>
    <row r="6" spans="1:4" thickBot="1">
      <c r="A6" s="183" t="s">
        <v>315</v>
      </c>
      <c r="D6" s="184"/>
    </row>
    <row r="7" spans="1:4" s="148" customFormat="1" ht="16.5" thickBot="1">
      <c r="A7" s="180" t="s">
        <v>316</v>
      </c>
      <c r="B7" s="181" t="s">
        <v>317</v>
      </c>
      <c r="C7" s="181" t="s">
        <v>318</v>
      </c>
      <c r="D7" s="182" t="s">
        <v>319</v>
      </c>
    </row>
    <row r="8" spans="1:4" ht="45">
      <c r="A8" s="185" t="s">
        <v>320</v>
      </c>
      <c r="B8" s="178" t="s">
        <v>202</v>
      </c>
      <c r="C8" s="179" t="s">
        <v>233</v>
      </c>
      <c r="D8" s="186" t="s">
        <v>201</v>
      </c>
    </row>
    <row r="9" spans="1:4" ht="180">
      <c r="A9" s="187" t="s">
        <v>321</v>
      </c>
      <c r="B9" s="152" t="s">
        <v>200</v>
      </c>
      <c r="C9" s="153" t="s">
        <v>234</v>
      </c>
      <c r="D9" s="188"/>
    </row>
    <row r="10" spans="1:4" ht="133.15" customHeight="1">
      <c r="A10" s="187" t="s">
        <v>322</v>
      </c>
      <c r="B10" s="152" t="s">
        <v>323</v>
      </c>
      <c r="C10" s="153" t="s">
        <v>235</v>
      </c>
      <c r="D10" s="188"/>
    </row>
    <row r="11" spans="1:4" ht="180">
      <c r="A11" s="187" t="s">
        <v>230</v>
      </c>
      <c r="B11" s="152" t="s">
        <v>199</v>
      </c>
      <c r="C11" s="153" t="s">
        <v>235</v>
      </c>
      <c r="D11" s="188"/>
    </row>
    <row r="12" spans="1:4" ht="135">
      <c r="A12" s="189" t="s">
        <v>324</v>
      </c>
      <c r="B12" s="152" t="s">
        <v>198</v>
      </c>
      <c r="C12" s="153" t="s">
        <v>36</v>
      </c>
      <c r="D12" s="188"/>
    </row>
    <row r="13" spans="1:4" ht="270.75" thickBot="1">
      <c r="A13" s="190" t="s">
        <v>325</v>
      </c>
      <c r="B13" s="191" t="s">
        <v>197</v>
      </c>
      <c r="C13" s="192" t="s">
        <v>234</v>
      </c>
      <c r="D13" s="193"/>
    </row>
    <row r="20" spans="4:4">
      <c r="D20" s="154"/>
    </row>
    <row r="33" spans="1:1">
      <c r="A33" s="155"/>
    </row>
  </sheetData>
  <dataConsolidate link="1"/>
  <mergeCells count="1">
    <mergeCell ref="A1:D1"/>
  </mergeCells>
  <pageMargins left="0.75000000000000011" right="0.75000000000000011" top="1" bottom="1" header="0.5" footer="0.5"/>
  <pageSetup scale="60" orientation="portrait" horizontalDpi="4294967292" vertic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D33"/>
  <sheetViews>
    <sheetView workbookViewId="0">
      <selection sqref="A1:D1"/>
    </sheetView>
  </sheetViews>
  <sheetFormatPr defaultColWidth="9.42578125" defaultRowHeight="15.75"/>
  <cols>
    <col min="1" max="1" width="46" style="148" customWidth="1"/>
    <col min="2" max="2" width="50" style="149" customWidth="1"/>
    <col min="3" max="3" width="12.85546875" style="149" customWidth="1"/>
    <col min="4" max="4" width="34.5703125" style="149" customWidth="1"/>
    <col min="5" max="16384" width="9.42578125" style="149"/>
  </cols>
  <sheetData>
    <row r="1" spans="1:4" s="148" customFormat="1" ht="18.75" thickBot="1">
      <c r="A1" s="346" t="s">
        <v>311</v>
      </c>
      <c r="B1" s="347"/>
      <c r="C1" s="347"/>
      <c r="D1" s="348"/>
    </row>
    <row r="2" spans="1:4" ht="15">
      <c r="A2" s="183" t="s">
        <v>312</v>
      </c>
      <c r="D2" s="184"/>
    </row>
    <row r="3" spans="1:4" ht="15">
      <c r="A3" s="183" t="s">
        <v>313</v>
      </c>
      <c r="D3" s="184"/>
    </row>
    <row r="4" spans="1:4" ht="15">
      <c r="A4" s="183" t="s">
        <v>314</v>
      </c>
      <c r="D4" s="184"/>
    </row>
    <row r="5" spans="1:4" ht="15">
      <c r="A5" s="183"/>
      <c r="D5" s="184"/>
    </row>
    <row r="6" spans="1:4" thickBot="1">
      <c r="A6" s="183" t="s">
        <v>315</v>
      </c>
      <c r="D6" s="184"/>
    </row>
    <row r="7" spans="1:4" s="148" customFormat="1" ht="16.5" thickBot="1">
      <c r="A7" s="180" t="s">
        <v>316</v>
      </c>
      <c r="B7" s="181" t="s">
        <v>317</v>
      </c>
      <c r="C7" s="181" t="s">
        <v>318</v>
      </c>
      <c r="D7" s="182" t="s">
        <v>330</v>
      </c>
    </row>
    <row r="8" spans="1:4">
      <c r="A8" s="185" t="s">
        <v>320</v>
      </c>
      <c r="B8" s="178"/>
      <c r="C8" s="179"/>
      <c r="D8" s="186"/>
    </row>
    <row r="9" spans="1:4">
      <c r="A9" s="187" t="s">
        <v>321</v>
      </c>
      <c r="B9" s="152"/>
      <c r="C9" s="153"/>
      <c r="D9" s="188"/>
    </row>
    <row r="10" spans="1:4">
      <c r="A10" s="187" t="s">
        <v>322</v>
      </c>
      <c r="B10" s="152"/>
      <c r="C10" s="153"/>
      <c r="D10" s="188"/>
    </row>
    <row r="11" spans="1:4">
      <c r="A11" s="187" t="s">
        <v>230</v>
      </c>
      <c r="B11" s="152"/>
      <c r="C11" s="153"/>
      <c r="D11" s="188"/>
    </row>
    <row r="12" spans="1:4">
      <c r="A12" s="187" t="s">
        <v>324</v>
      </c>
      <c r="B12" s="152"/>
      <c r="C12" s="153"/>
      <c r="D12" s="188"/>
    </row>
    <row r="13" spans="1:4" ht="16.5" thickBot="1">
      <c r="A13" s="206" t="s">
        <v>325</v>
      </c>
      <c r="B13" s="191"/>
      <c r="C13" s="192"/>
      <c r="D13" s="193"/>
    </row>
    <row r="20" spans="4:4">
      <c r="D20" s="154"/>
    </row>
    <row r="33" spans="1:1">
      <c r="A33" s="155"/>
    </row>
  </sheetData>
  <dataConsolidate link="1"/>
  <mergeCells count="1">
    <mergeCell ref="A1:D1"/>
  </mergeCells>
  <pageMargins left="0.75000000000000011" right="0.75000000000000011" top="1" bottom="1" header="0.5" footer="0.5"/>
  <pageSetup scale="50" orientation="portrait" horizontalDpi="4294967292" verticalDpi="4294967292"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DV125"/>
  <sheetViews>
    <sheetView showGridLines="0" zoomScaleNormal="100" workbookViewId="0"/>
  </sheetViews>
  <sheetFormatPr defaultColWidth="10.7109375" defaultRowHeight="12.75"/>
  <cols>
    <col min="1" max="1" width="23.85546875" customWidth="1"/>
    <col min="2" max="2" width="21.140625" customWidth="1"/>
    <col min="3" max="54" width="4.7109375" customWidth="1"/>
    <col min="55" max="79" width="2.85546875" customWidth="1"/>
  </cols>
  <sheetData>
    <row r="1" spans="1:126" ht="12" customHeight="1">
      <c r="A1" s="73"/>
      <c r="B1" s="73"/>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row>
    <row r="2" spans="1:126" ht="12" customHeight="1">
      <c r="A2" s="73"/>
      <c r="B2" s="73"/>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row>
    <row r="4" spans="1:126" ht="20.25">
      <c r="A4" s="25" t="s">
        <v>206</v>
      </c>
      <c r="B4" s="73"/>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row>
    <row r="5" spans="1:126" s="27" customFormat="1" ht="12" customHeight="1" thickBot="1">
      <c r="B5" s="26"/>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row>
    <row r="6" spans="1:126" s="31" customFormat="1" ht="12.75" customHeight="1">
      <c r="A6" s="28" t="s">
        <v>0</v>
      </c>
      <c r="B6" s="29" t="s">
        <v>366</v>
      </c>
      <c r="C6" s="345"/>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0"/>
    </row>
    <row r="7" spans="1:126" s="34" customFormat="1" thickBot="1">
      <c r="A7" s="32"/>
      <c r="B7" s="33" t="s">
        <v>367</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229"/>
    </row>
    <row r="8" spans="1:126" s="31" customFormat="1" ht="99" customHeight="1">
      <c r="A8" s="35" t="s">
        <v>245</v>
      </c>
      <c r="B8" s="36"/>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3"/>
      <c r="BC8" s="37"/>
      <c r="BD8" s="37"/>
      <c r="BE8" s="37"/>
      <c r="BF8" s="37"/>
      <c r="BG8" s="37"/>
      <c r="BH8" s="37"/>
      <c r="BI8" s="37"/>
      <c r="BJ8" s="37"/>
      <c r="BK8" s="37"/>
      <c r="BL8" s="37"/>
      <c r="BM8" s="37"/>
      <c r="BN8" s="37"/>
      <c r="BO8" s="37"/>
      <c r="BP8" s="37"/>
      <c r="BQ8" s="37"/>
      <c r="BR8" s="37"/>
      <c r="BS8" s="37"/>
      <c r="BT8" s="37"/>
      <c r="BU8" s="37"/>
      <c r="BV8" s="37"/>
      <c r="BW8" s="37"/>
      <c r="BX8" s="37"/>
      <c r="BY8" s="37"/>
      <c r="BZ8" s="37"/>
      <c r="CA8" s="37"/>
    </row>
    <row r="9" spans="1:126" s="31" customFormat="1" ht="99" customHeight="1">
      <c r="A9" s="38" t="s">
        <v>368</v>
      </c>
      <c r="B9" s="39"/>
      <c r="C9" s="40"/>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230"/>
      <c r="AF9" s="41"/>
      <c r="AG9" s="41"/>
      <c r="AH9" s="41"/>
      <c r="AI9" s="42"/>
      <c r="AJ9" s="40"/>
      <c r="AK9" s="41"/>
      <c r="AL9" s="41"/>
      <c r="AM9" s="41"/>
      <c r="AN9" s="41"/>
      <c r="AO9" s="41"/>
      <c r="AP9" s="41"/>
      <c r="AQ9" s="40"/>
      <c r="AR9" s="40"/>
      <c r="AS9" s="41"/>
      <c r="AT9" s="40"/>
      <c r="AU9" s="41"/>
      <c r="AV9" s="40"/>
      <c r="AW9" s="40"/>
      <c r="AX9" s="84"/>
      <c r="AY9" s="84"/>
      <c r="AZ9" s="84"/>
      <c r="BA9" s="85"/>
      <c r="BB9" s="86"/>
    </row>
    <row r="10" spans="1:126" s="31" customFormat="1" thickBot="1">
      <c r="A10" s="43" t="s">
        <v>333</v>
      </c>
      <c r="B10" s="44"/>
      <c r="C10" s="45"/>
      <c r="D10" s="231"/>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46"/>
      <c r="AD10" s="46"/>
      <c r="AE10" s="46"/>
      <c r="AF10" s="46"/>
      <c r="AG10" s="46"/>
      <c r="AH10" s="47"/>
      <c r="AI10" s="48"/>
      <c r="AJ10" s="47"/>
      <c r="AK10" s="46"/>
      <c r="AL10" s="46"/>
      <c r="AM10" s="46"/>
      <c r="AN10" s="46"/>
      <c r="AO10" s="46"/>
      <c r="AP10" s="47"/>
      <c r="AQ10" s="47"/>
      <c r="AR10" s="47"/>
      <c r="AS10" s="46"/>
      <c r="AT10" s="47"/>
      <c r="AU10" s="46"/>
      <c r="AV10" s="47"/>
      <c r="AW10" s="47"/>
      <c r="AX10" s="47"/>
      <c r="AY10" s="47"/>
      <c r="AZ10" s="47"/>
      <c r="BA10" s="46"/>
      <c r="BB10" s="49"/>
    </row>
    <row r="11" spans="1:126" s="31" customFormat="1" ht="12">
      <c r="A11" s="50" t="s">
        <v>369</v>
      </c>
      <c r="B11" s="51" t="s">
        <v>370</v>
      </c>
      <c r="C11" s="87"/>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9"/>
    </row>
    <row r="12" spans="1:126" s="31" customFormat="1" ht="12">
      <c r="A12" s="52"/>
      <c r="B12" s="53" t="s">
        <v>78</v>
      </c>
      <c r="C12" s="90"/>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2"/>
    </row>
    <row r="13" spans="1:126" s="56" customFormat="1" thickBot="1">
      <c r="A13" s="54"/>
      <c r="B13" s="55" t="s">
        <v>371</v>
      </c>
      <c r="C13" s="93"/>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B13" s="95"/>
    </row>
    <row r="14" spans="1:126" s="31" customFormat="1" thickBot="1">
      <c r="A14" s="57"/>
      <c r="B14" s="58" t="s">
        <v>79</v>
      </c>
      <c r="C14" s="59">
        <v>1</v>
      </c>
      <c r="D14" s="59">
        <v>2</v>
      </c>
      <c r="E14" s="59">
        <v>3</v>
      </c>
      <c r="F14" s="59">
        <v>4</v>
      </c>
      <c r="G14" s="59">
        <v>5</v>
      </c>
      <c r="H14" s="59">
        <v>6</v>
      </c>
      <c r="I14" s="59">
        <v>7</v>
      </c>
      <c r="J14" s="59">
        <v>8</v>
      </c>
      <c r="K14" s="59">
        <v>9</v>
      </c>
      <c r="L14" s="59">
        <v>10</v>
      </c>
      <c r="M14" s="59">
        <v>11</v>
      </c>
      <c r="N14" s="59">
        <v>12</v>
      </c>
      <c r="O14" s="59">
        <v>13</v>
      </c>
      <c r="P14" s="59">
        <v>14</v>
      </c>
      <c r="Q14" s="59">
        <v>15</v>
      </c>
      <c r="R14" s="59">
        <v>16</v>
      </c>
      <c r="S14" s="59">
        <v>17</v>
      </c>
      <c r="T14" s="59">
        <v>18</v>
      </c>
      <c r="U14" s="59">
        <v>19</v>
      </c>
      <c r="V14" s="59">
        <v>20</v>
      </c>
      <c r="W14" s="59">
        <v>21</v>
      </c>
      <c r="X14" s="59">
        <v>22</v>
      </c>
      <c r="Y14" s="59">
        <v>23</v>
      </c>
      <c r="Z14" s="59">
        <v>24</v>
      </c>
      <c r="AA14" s="59">
        <v>25</v>
      </c>
      <c r="AB14" s="59">
        <v>26</v>
      </c>
      <c r="AC14" s="59">
        <v>27</v>
      </c>
      <c r="AD14" s="59">
        <v>28</v>
      </c>
      <c r="AE14" s="59">
        <v>29</v>
      </c>
      <c r="AF14" s="59">
        <v>30</v>
      </c>
      <c r="AG14" s="59">
        <v>31</v>
      </c>
      <c r="AH14" s="59">
        <v>32</v>
      </c>
      <c r="AI14" s="59">
        <v>33</v>
      </c>
      <c r="AJ14" s="59">
        <v>34</v>
      </c>
      <c r="AK14" s="59">
        <v>35</v>
      </c>
      <c r="AL14" s="59">
        <v>36</v>
      </c>
      <c r="AM14" s="59">
        <v>37</v>
      </c>
      <c r="AN14" s="59">
        <v>38</v>
      </c>
      <c r="AO14" s="59">
        <v>39</v>
      </c>
      <c r="AP14" s="59">
        <v>40</v>
      </c>
      <c r="AQ14" s="59">
        <v>41</v>
      </c>
      <c r="AR14" s="59">
        <v>42</v>
      </c>
      <c r="AS14" s="59">
        <v>43</v>
      </c>
      <c r="AT14" s="59">
        <v>44</v>
      </c>
      <c r="AU14" s="59">
        <v>45</v>
      </c>
      <c r="AV14" s="59">
        <v>46</v>
      </c>
      <c r="AW14" s="59">
        <v>47</v>
      </c>
      <c r="AX14" s="59">
        <v>48</v>
      </c>
      <c r="AY14" s="59">
        <v>49</v>
      </c>
      <c r="AZ14" s="59">
        <v>50</v>
      </c>
      <c r="BA14" s="59">
        <v>51</v>
      </c>
      <c r="BB14" s="60">
        <v>52</v>
      </c>
    </row>
    <row r="15" spans="1:126" s="31" customFormat="1" ht="12">
      <c r="A15" s="61" t="s">
        <v>372</v>
      </c>
      <c r="B15" s="58" t="s">
        <v>37</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2"/>
    </row>
    <row r="16" spans="1:126" s="31" customFormat="1">
      <c r="A16" s="243" t="s">
        <v>374</v>
      </c>
      <c r="B16" s="232"/>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165"/>
    </row>
    <row r="17" spans="1:54" s="31" customFormat="1">
      <c r="A17" s="244" t="s">
        <v>375</v>
      </c>
      <c r="B17" s="232"/>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165"/>
    </row>
    <row r="18" spans="1:54" s="31" customFormat="1">
      <c r="A18" s="245" t="s">
        <v>376</v>
      </c>
      <c r="B18" s="232"/>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165"/>
    </row>
    <row r="19" spans="1:54" s="31" customFormat="1" ht="12">
      <c r="A19" s="61"/>
      <c r="B19" s="232"/>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165"/>
    </row>
    <row r="20" spans="1:54" s="31" customFormat="1" thickBot="1">
      <c r="A20" s="62"/>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9"/>
    </row>
    <row r="21" spans="1:54" s="31" customFormat="1" ht="12">
      <c r="A21" s="62"/>
      <c r="B21" s="63" t="s">
        <v>373</v>
      </c>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4"/>
    </row>
    <row r="22" spans="1:54" s="31" customFormat="1" ht="12">
      <c r="A22" s="62"/>
      <c r="B22" s="232"/>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165"/>
    </row>
    <row r="23" spans="1:54" s="31" customFormat="1" ht="12">
      <c r="A23" s="62"/>
      <c r="B23" s="232"/>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165"/>
    </row>
    <row r="24" spans="1:54" s="31" customFormat="1" ht="12">
      <c r="A24" s="62"/>
      <c r="B24" s="232"/>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165"/>
    </row>
    <row r="25" spans="1:54" s="31" customFormat="1" ht="12">
      <c r="A25" s="62"/>
      <c r="B25" s="232"/>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165"/>
    </row>
    <row r="26" spans="1:54" s="31" customFormat="1" thickBot="1">
      <c r="A26" s="62"/>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165"/>
    </row>
    <row r="27" spans="1:54" s="31" customFormat="1">
      <c r="A27" s="243" t="s">
        <v>377</v>
      </c>
      <c r="B27" s="64" t="s">
        <v>304</v>
      </c>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2"/>
    </row>
    <row r="28" spans="1:54" s="31" customFormat="1">
      <c r="A28" s="244" t="s">
        <v>378</v>
      </c>
      <c r="B28" s="233"/>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214"/>
    </row>
    <row r="29" spans="1:54" s="31" customFormat="1" ht="12">
      <c r="A29" s="62"/>
      <c r="B29" s="233"/>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214"/>
    </row>
    <row r="30" spans="1:54" s="31" customFormat="1" ht="12">
      <c r="A30" s="62"/>
      <c r="B30" s="233"/>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214"/>
    </row>
    <row r="31" spans="1:54" s="31" customFormat="1" ht="12">
      <c r="A31" s="62"/>
      <c r="B31" s="233"/>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214"/>
    </row>
    <row r="32" spans="1:54" s="31" customFormat="1" thickBot="1">
      <c r="A32" s="160"/>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9"/>
    </row>
    <row r="33" spans="2:126">
      <c r="B33" s="74"/>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row>
    <row r="34" spans="2:126">
      <c r="B34" s="73"/>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row>
    <row r="35" spans="2:126">
      <c r="B35" s="73"/>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row>
    <row r="107" spans="1:126" hidden="1">
      <c r="A107" s="73"/>
      <c r="B107" s="73"/>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row>
    <row r="108" spans="1:126" hidden="1">
      <c r="B108" s="7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c r="DQ108" s="70"/>
      <c r="DR108" s="70"/>
      <c r="DS108" s="70"/>
      <c r="DT108" s="70"/>
      <c r="DU108" s="70"/>
      <c r="DV108" s="70"/>
    </row>
    <row r="109" spans="1:126" hidden="1">
      <c r="A109" s="77" t="s">
        <v>374</v>
      </c>
      <c r="B109" s="7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c r="DL109" s="70"/>
      <c r="DM109" s="70"/>
      <c r="DN109" s="70"/>
      <c r="DO109" s="70"/>
      <c r="DP109" s="70"/>
      <c r="DQ109" s="70"/>
      <c r="DR109" s="70"/>
      <c r="DS109" s="70"/>
      <c r="DT109" s="70"/>
      <c r="DU109" s="70"/>
      <c r="DV109" s="70"/>
    </row>
    <row r="110" spans="1:126" hidden="1">
      <c r="A110" s="78" t="s">
        <v>375</v>
      </c>
      <c r="B110" s="7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70"/>
      <c r="BD110" s="70"/>
      <c r="BE110" s="70"/>
      <c r="BF110" s="70"/>
      <c r="BG110" s="70"/>
      <c r="BH110" s="70"/>
      <c r="BI110" s="70"/>
      <c r="BJ110" s="70"/>
      <c r="BK110" s="70"/>
      <c r="BL110" s="70"/>
      <c r="BM110" s="70"/>
      <c r="BN110" s="70"/>
      <c r="BO110" s="70"/>
      <c r="BP110" s="70"/>
      <c r="BQ110" s="70"/>
      <c r="BR110" s="70"/>
      <c r="BS110" s="70"/>
      <c r="BT110" s="70"/>
      <c r="BU110" s="70"/>
      <c r="BV110" s="70"/>
      <c r="BW110" s="70"/>
      <c r="BX110" s="70"/>
      <c r="BY110" s="70"/>
      <c r="BZ110" s="70"/>
      <c r="CA110" s="70"/>
      <c r="CB110" s="70"/>
      <c r="CC110" s="70"/>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c r="DA110" s="70"/>
      <c r="DB110" s="70"/>
      <c r="DC110" s="70"/>
      <c r="DD110" s="70"/>
      <c r="DE110" s="70"/>
      <c r="DF110" s="70"/>
      <c r="DG110" s="70"/>
      <c r="DH110" s="70"/>
      <c r="DI110" s="70"/>
      <c r="DJ110" s="70"/>
      <c r="DK110" s="70"/>
      <c r="DL110" s="70"/>
      <c r="DM110" s="70"/>
      <c r="DN110" s="70"/>
      <c r="DO110" s="70"/>
      <c r="DP110" s="70"/>
      <c r="DQ110" s="70"/>
      <c r="DR110" s="70"/>
      <c r="DS110" s="70"/>
      <c r="DT110" s="70"/>
      <c r="DU110" s="70"/>
      <c r="DV110" s="70"/>
    </row>
    <row r="111" spans="1:126" hidden="1">
      <c r="A111" s="79" t="s">
        <v>376</v>
      </c>
      <c r="B111" s="7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70"/>
      <c r="BD111" s="70"/>
      <c r="BE111" s="70"/>
      <c r="BF111" s="70"/>
      <c r="BG111" s="70"/>
      <c r="BH111" s="70"/>
      <c r="BI111" s="70"/>
      <c r="BJ111" s="70"/>
      <c r="BK111" s="70"/>
      <c r="BL111" s="70"/>
      <c r="BM111" s="70"/>
      <c r="BN111" s="70"/>
      <c r="BO111" s="70"/>
      <c r="BP111" s="70"/>
      <c r="BQ111" s="70"/>
      <c r="BR111" s="70"/>
      <c r="BS111" s="70"/>
      <c r="BT111" s="70"/>
      <c r="BU111" s="70"/>
      <c r="BV111" s="70"/>
      <c r="BW111" s="70"/>
      <c r="BX111" s="70"/>
      <c r="BY111" s="70"/>
      <c r="BZ111" s="70"/>
      <c r="CA111" s="70"/>
      <c r="CB111" s="70"/>
      <c r="CC111" s="70"/>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c r="DA111" s="70"/>
      <c r="DB111" s="70"/>
      <c r="DC111" s="70"/>
      <c r="DD111" s="70"/>
      <c r="DE111" s="70"/>
      <c r="DF111" s="70"/>
      <c r="DG111" s="70"/>
      <c r="DH111" s="70"/>
      <c r="DI111" s="70"/>
      <c r="DJ111" s="70"/>
      <c r="DK111" s="70"/>
      <c r="DL111" s="70"/>
      <c r="DM111" s="70"/>
      <c r="DN111" s="70"/>
      <c r="DO111" s="70"/>
      <c r="DP111" s="70"/>
      <c r="DQ111" s="70"/>
      <c r="DR111" s="70"/>
      <c r="DS111" s="70"/>
      <c r="DT111" s="70"/>
      <c r="DU111" s="70"/>
      <c r="DV111" s="70"/>
    </row>
    <row r="112" spans="1:126" hidden="1">
      <c r="A112" s="76"/>
      <c r="B112" s="76"/>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70"/>
      <c r="BD112" s="70"/>
      <c r="BE112" s="70"/>
      <c r="BF112" s="70"/>
      <c r="BG112" s="70"/>
      <c r="BH112" s="70"/>
      <c r="BI112" s="70"/>
      <c r="BJ112" s="70"/>
      <c r="BK112" s="70"/>
      <c r="BL112" s="70"/>
      <c r="BM112" s="70"/>
      <c r="BN112" s="70"/>
      <c r="BO112" s="70"/>
      <c r="BP112" s="70"/>
      <c r="BQ112" s="70"/>
      <c r="BR112" s="70"/>
      <c r="BS112" s="70"/>
      <c r="BT112" s="70"/>
      <c r="BU112" s="70"/>
      <c r="BV112" s="70"/>
      <c r="BW112" s="70"/>
      <c r="BX112" s="70"/>
      <c r="BY112" s="70"/>
      <c r="BZ112" s="70"/>
      <c r="CA112" s="70"/>
      <c r="CB112" s="70"/>
      <c r="CC112" s="70"/>
      <c r="CD112" s="70"/>
      <c r="CE112" s="70"/>
      <c r="CF112" s="70"/>
      <c r="CG112" s="70"/>
      <c r="CH112" s="70"/>
      <c r="CI112" s="70"/>
      <c r="CJ112" s="70"/>
      <c r="CK112" s="70"/>
      <c r="CL112" s="70"/>
      <c r="CM112" s="70"/>
      <c r="CN112" s="70"/>
      <c r="CO112" s="70"/>
      <c r="CP112" s="70"/>
      <c r="CQ112" s="70"/>
      <c r="CR112" s="70"/>
      <c r="CS112" s="70"/>
      <c r="CT112" s="70"/>
      <c r="CU112" s="70"/>
      <c r="CV112" s="70"/>
      <c r="CW112" s="70"/>
      <c r="CX112" s="70"/>
      <c r="CY112" s="70"/>
      <c r="CZ112" s="70"/>
      <c r="DA112" s="70"/>
      <c r="DB112" s="70"/>
      <c r="DC112" s="70"/>
      <c r="DD112" s="70"/>
      <c r="DE112" s="70"/>
      <c r="DF112" s="70"/>
      <c r="DG112" s="70"/>
      <c r="DH112" s="70"/>
      <c r="DI112" s="70"/>
      <c r="DJ112" s="70"/>
      <c r="DK112" s="70"/>
      <c r="DL112" s="70"/>
      <c r="DM112" s="70"/>
      <c r="DN112" s="70"/>
      <c r="DO112" s="70"/>
      <c r="DP112" s="70"/>
      <c r="DQ112" s="70"/>
      <c r="DR112" s="70"/>
      <c r="DS112" s="70"/>
      <c r="DT112" s="70"/>
      <c r="DU112" s="70"/>
      <c r="DV112" s="70"/>
    </row>
    <row r="113" spans="1:126" hidden="1">
      <c r="A113" s="73"/>
      <c r="B113" s="73"/>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70"/>
      <c r="BD113" s="70"/>
      <c r="BE113" s="70"/>
      <c r="BF113" s="70"/>
      <c r="BG113" s="70"/>
      <c r="BH113" s="70"/>
      <c r="BI113" s="70"/>
      <c r="BJ113" s="70"/>
      <c r="BK113" s="70"/>
      <c r="BL113" s="70"/>
      <c r="BM113" s="70"/>
      <c r="BN113" s="70"/>
      <c r="BO113" s="70"/>
      <c r="BP113" s="70"/>
      <c r="BQ113" s="70"/>
      <c r="BR113" s="70"/>
      <c r="BS113" s="70"/>
      <c r="BT113" s="70"/>
      <c r="BU113" s="70"/>
      <c r="BV113" s="70"/>
      <c r="BW113" s="70"/>
      <c r="BX113" s="70"/>
      <c r="BY113" s="70"/>
      <c r="BZ113" s="70"/>
      <c r="CA113" s="70"/>
      <c r="CB113" s="70"/>
      <c r="CC113" s="70"/>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CZ113" s="70"/>
      <c r="DA113" s="70"/>
      <c r="DB113" s="70"/>
      <c r="DC113" s="70"/>
      <c r="DD113" s="70"/>
      <c r="DE113" s="70"/>
      <c r="DF113" s="70"/>
      <c r="DG113" s="70"/>
      <c r="DH113" s="70"/>
      <c r="DI113" s="70"/>
      <c r="DJ113" s="70"/>
      <c r="DK113" s="70"/>
      <c r="DL113" s="70"/>
      <c r="DM113" s="70"/>
      <c r="DN113" s="70"/>
      <c r="DO113" s="70"/>
      <c r="DP113" s="70"/>
      <c r="DQ113" s="70"/>
      <c r="DR113" s="70"/>
      <c r="DS113" s="70"/>
      <c r="DT113" s="70"/>
      <c r="DU113" s="70"/>
      <c r="DV113" s="70"/>
    </row>
    <row r="114" spans="1:126" hidden="1">
      <c r="A114" s="73"/>
      <c r="B114" s="73"/>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70"/>
      <c r="BD114" s="70"/>
      <c r="BE114" s="70"/>
      <c r="BF114" s="70"/>
      <c r="BG114" s="70"/>
      <c r="BH114" s="70"/>
      <c r="BI114" s="70"/>
      <c r="BJ114" s="70"/>
      <c r="BK114" s="70"/>
      <c r="BL114" s="70"/>
      <c r="BM114" s="70"/>
      <c r="BN114" s="70"/>
      <c r="BO114" s="70"/>
      <c r="BP114" s="70"/>
      <c r="BQ114" s="70"/>
      <c r="BR114" s="70"/>
      <c r="BS114" s="70"/>
      <c r="BT114" s="70"/>
      <c r="BU114" s="70"/>
      <c r="BV114" s="70"/>
      <c r="BW114" s="70"/>
      <c r="BX114" s="70"/>
      <c r="BY114" s="70"/>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c r="DC114" s="70"/>
      <c r="DD114" s="70"/>
      <c r="DE114" s="70"/>
      <c r="DF114" s="70"/>
      <c r="DG114" s="70"/>
      <c r="DH114" s="70"/>
      <c r="DI114" s="70"/>
      <c r="DJ114" s="70"/>
      <c r="DK114" s="70"/>
      <c r="DL114" s="70"/>
      <c r="DM114" s="70"/>
      <c r="DN114" s="70"/>
      <c r="DO114" s="70"/>
      <c r="DP114" s="70"/>
      <c r="DQ114" s="70"/>
      <c r="DR114" s="70"/>
      <c r="DS114" s="70"/>
      <c r="DT114" s="70"/>
      <c r="DU114" s="70"/>
      <c r="DV114" s="70"/>
    </row>
    <row r="115" spans="1:126" hidden="1">
      <c r="A115" s="73"/>
      <c r="B115" s="73"/>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70"/>
      <c r="BD115" s="70"/>
      <c r="BE115" s="70"/>
      <c r="BF115" s="70"/>
      <c r="BG115" s="70"/>
      <c r="BH115" s="70"/>
      <c r="BI115" s="70"/>
      <c r="BJ115" s="70"/>
      <c r="BK115" s="70"/>
      <c r="BL115" s="70"/>
      <c r="BM115" s="70"/>
      <c r="BN115" s="70"/>
      <c r="BO115" s="70"/>
      <c r="BP115" s="70"/>
      <c r="BQ115" s="70"/>
      <c r="BR115" s="70"/>
      <c r="BS115" s="70"/>
      <c r="BT115" s="70"/>
      <c r="BU115" s="70"/>
      <c r="BV115" s="70"/>
      <c r="BW115" s="70"/>
      <c r="BX115" s="70"/>
      <c r="BY115" s="70"/>
      <c r="BZ115" s="70"/>
      <c r="CA115" s="70"/>
      <c r="CB115" s="70"/>
      <c r="CC115" s="70"/>
      <c r="CD115" s="70"/>
      <c r="CE115" s="70"/>
      <c r="CF115" s="70"/>
      <c r="CG115" s="70"/>
      <c r="CH115" s="70"/>
      <c r="CI115" s="70"/>
      <c r="CJ115" s="70"/>
      <c r="CK115" s="70"/>
      <c r="CL115" s="70"/>
      <c r="CM115" s="70"/>
      <c r="CN115" s="70"/>
      <c r="CO115" s="70"/>
      <c r="CP115" s="70"/>
      <c r="CQ115" s="70"/>
      <c r="CR115" s="70"/>
      <c r="CS115" s="70"/>
      <c r="CT115" s="70"/>
      <c r="CU115" s="70"/>
      <c r="CV115" s="70"/>
      <c r="CW115" s="70"/>
      <c r="CX115" s="70"/>
      <c r="CY115" s="70"/>
      <c r="CZ115" s="70"/>
      <c r="DA115" s="70"/>
      <c r="DB115" s="70"/>
      <c r="DC115" s="70"/>
      <c r="DD115" s="70"/>
      <c r="DE115" s="70"/>
      <c r="DF115" s="70"/>
      <c r="DG115" s="70"/>
      <c r="DH115" s="70"/>
      <c r="DI115" s="70"/>
      <c r="DJ115" s="70"/>
      <c r="DK115" s="70"/>
      <c r="DL115" s="70"/>
      <c r="DM115" s="70"/>
      <c r="DN115" s="70"/>
      <c r="DO115" s="70"/>
      <c r="DP115" s="70"/>
      <c r="DQ115" s="70"/>
      <c r="DR115" s="70"/>
      <c r="DS115" s="70"/>
      <c r="DT115" s="70"/>
      <c r="DU115" s="70"/>
      <c r="DV115" s="70"/>
    </row>
    <row r="116" spans="1:126" hidden="1">
      <c r="A116" s="73"/>
      <c r="B116" s="73"/>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CZ116" s="70"/>
      <c r="DA116" s="70"/>
      <c r="DB116" s="70"/>
      <c r="DC116" s="70"/>
      <c r="DD116" s="70"/>
      <c r="DE116" s="70"/>
      <c r="DF116" s="70"/>
      <c r="DG116" s="70"/>
      <c r="DH116" s="70"/>
      <c r="DI116" s="70"/>
      <c r="DJ116" s="70"/>
      <c r="DK116" s="70"/>
      <c r="DL116" s="70"/>
      <c r="DM116" s="70"/>
      <c r="DN116" s="70"/>
      <c r="DO116" s="70"/>
      <c r="DP116" s="70"/>
      <c r="DQ116" s="70"/>
      <c r="DR116" s="70"/>
      <c r="DS116" s="70"/>
      <c r="DT116" s="70"/>
      <c r="DU116" s="70"/>
      <c r="DV116" s="70"/>
    </row>
    <row r="117" spans="1:126" hidden="1">
      <c r="A117" s="75" t="s">
        <v>43</v>
      </c>
      <c r="B117" s="73"/>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70"/>
      <c r="BD117" s="70"/>
      <c r="BE117" s="70"/>
      <c r="BF117" s="70"/>
      <c r="BG117" s="70"/>
      <c r="BH117" s="70"/>
      <c r="BI117" s="70"/>
      <c r="BJ117" s="70"/>
      <c r="BK117" s="70"/>
      <c r="BL117" s="70"/>
      <c r="BM117" s="70"/>
      <c r="BN117" s="70"/>
      <c r="BO117" s="70"/>
      <c r="BP117" s="70"/>
      <c r="BQ117" s="70"/>
      <c r="BR117" s="70"/>
      <c r="BS117" s="70"/>
      <c r="BT117" s="70"/>
      <c r="BU117" s="70"/>
      <c r="BV117" s="70"/>
      <c r="BW117" s="70"/>
      <c r="BX117" s="70"/>
      <c r="BY117" s="70"/>
      <c r="BZ117" s="70"/>
      <c r="CA117" s="70"/>
      <c r="CB117" s="70"/>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CZ117" s="70"/>
      <c r="DA117" s="70"/>
      <c r="DB117" s="70"/>
      <c r="DC117" s="70"/>
      <c r="DD117" s="70"/>
      <c r="DE117" s="70"/>
      <c r="DF117" s="70"/>
      <c r="DG117" s="70"/>
      <c r="DH117" s="70"/>
      <c r="DI117" s="70"/>
      <c r="DJ117" s="70"/>
      <c r="DK117" s="70"/>
      <c r="DL117" s="70"/>
      <c r="DM117" s="70"/>
      <c r="DN117" s="70"/>
      <c r="DO117" s="70"/>
      <c r="DP117" s="70"/>
      <c r="DQ117" s="70"/>
      <c r="DR117" s="70"/>
      <c r="DS117" s="70"/>
      <c r="DT117" s="70"/>
      <c r="DU117" s="70"/>
      <c r="DV117" s="70"/>
    </row>
    <row r="118" spans="1:126" hidden="1">
      <c r="A118" s="77" t="s">
        <v>377</v>
      </c>
      <c r="B118" s="73"/>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70"/>
      <c r="BD118" s="70"/>
      <c r="BE118" s="70"/>
      <c r="BF118" s="70"/>
      <c r="BG118" s="70"/>
      <c r="BH118" s="70"/>
      <c r="BI118" s="70"/>
      <c r="BJ118" s="70"/>
      <c r="BK118" s="70"/>
      <c r="BL118" s="70"/>
      <c r="BM118" s="70"/>
      <c r="BN118" s="70"/>
      <c r="BO118" s="70"/>
      <c r="BP118" s="70"/>
      <c r="BQ118" s="70"/>
      <c r="BR118" s="70"/>
      <c r="BS118" s="70"/>
      <c r="BT118" s="70"/>
      <c r="BU118" s="70"/>
      <c r="BV118" s="70"/>
      <c r="BW118" s="70"/>
      <c r="BX118" s="70"/>
      <c r="BY118" s="70"/>
      <c r="BZ118" s="70"/>
      <c r="CA118" s="70"/>
      <c r="CB118" s="70"/>
      <c r="CC118" s="70"/>
      <c r="CD118" s="70"/>
      <c r="CE118" s="70"/>
      <c r="CF118" s="70"/>
      <c r="CG118" s="70"/>
      <c r="CH118" s="70"/>
      <c r="CI118" s="70"/>
      <c r="CJ118" s="70"/>
      <c r="CK118" s="70"/>
      <c r="CL118" s="70"/>
      <c r="CM118" s="70"/>
      <c r="CN118" s="70"/>
      <c r="CO118" s="70"/>
      <c r="CP118" s="70"/>
      <c r="CQ118" s="70"/>
      <c r="CR118" s="70"/>
      <c r="CS118" s="70"/>
      <c r="CT118" s="70"/>
      <c r="CU118" s="70"/>
      <c r="CV118" s="70"/>
      <c r="CW118" s="70"/>
      <c r="CX118" s="70"/>
      <c r="CY118" s="70"/>
      <c r="CZ118" s="70"/>
      <c r="DA118" s="70"/>
      <c r="DB118" s="70"/>
      <c r="DC118" s="70"/>
      <c r="DD118" s="70"/>
      <c r="DE118" s="70"/>
      <c r="DF118" s="70"/>
      <c r="DG118" s="70"/>
      <c r="DH118" s="70"/>
      <c r="DI118" s="70"/>
      <c r="DJ118" s="70"/>
      <c r="DK118" s="70"/>
      <c r="DL118" s="70"/>
      <c r="DM118" s="70"/>
      <c r="DN118" s="70"/>
      <c r="DO118" s="70"/>
      <c r="DP118" s="70"/>
      <c r="DQ118" s="70"/>
      <c r="DR118" s="70"/>
      <c r="DS118" s="70"/>
      <c r="DT118" s="70"/>
      <c r="DU118" s="70"/>
      <c r="DV118" s="70"/>
    </row>
    <row r="119" spans="1:126" hidden="1">
      <c r="A119" s="78" t="s">
        <v>378</v>
      </c>
      <c r="B119" s="73"/>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70"/>
      <c r="BD119" s="70"/>
      <c r="BE119" s="70"/>
      <c r="BF119" s="70"/>
      <c r="BG119" s="70"/>
      <c r="BH119" s="70"/>
      <c r="BI119" s="70"/>
      <c r="BJ119" s="70"/>
      <c r="BK119" s="70"/>
      <c r="BL119" s="70"/>
      <c r="BM119" s="70"/>
      <c r="BN119" s="70"/>
      <c r="BO119" s="70"/>
      <c r="BP119" s="70"/>
      <c r="BQ119" s="70"/>
      <c r="BR119" s="70"/>
      <c r="BS119" s="70"/>
      <c r="BT119" s="70"/>
      <c r="BU119" s="70"/>
      <c r="BV119" s="70"/>
      <c r="BW119" s="70"/>
      <c r="BX119" s="70"/>
      <c r="BY119" s="70"/>
      <c r="BZ119" s="70"/>
      <c r="CA119" s="70"/>
      <c r="CB119" s="70"/>
      <c r="CC119" s="70"/>
      <c r="CD119" s="70"/>
      <c r="CE119" s="70"/>
      <c r="CF119" s="70"/>
      <c r="CG119" s="70"/>
      <c r="CH119" s="70"/>
      <c r="CI119" s="70"/>
      <c r="CJ119" s="70"/>
      <c r="CK119" s="70"/>
      <c r="CL119" s="70"/>
      <c r="CM119" s="70"/>
      <c r="CN119" s="70"/>
      <c r="CO119" s="70"/>
      <c r="CP119" s="70"/>
      <c r="CQ119" s="70"/>
      <c r="CR119" s="70"/>
      <c r="CS119" s="70"/>
      <c r="CT119" s="70"/>
      <c r="CU119" s="70"/>
      <c r="CV119" s="70"/>
      <c r="CW119" s="70"/>
      <c r="CX119" s="70"/>
      <c r="CY119" s="70"/>
      <c r="CZ119" s="70"/>
      <c r="DA119" s="70"/>
      <c r="DB119" s="70"/>
      <c r="DC119" s="70"/>
      <c r="DD119" s="70"/>
      <c r="DE119" s="70"/>
      <c r="DF119" s="70"/>
      <c r="DG119" s="70"/>
      <c r="DH119" s="70"/>
      <c r="DI119" s="70"/>
      <c r="DJ119" s="70"/>
      <c r="DK119" s="70"/>
      <c r="DL119" s="70"/>
      <c r="DM119" s="70"/>
      <c r="DN119" s="70"/>
      <c r="DO119" s="70"/>
      <c r="DP119" s="70"/>
      <c r="DQ119" s="70"/>
      <c r="DR119" s="70"/>
      <c r="DS119" s="70"/>
      <c r="DT119" s="70"/>
      <c r="DU119" s="70"/>
      <c r="DV119" s="70"/>
    </row>
    <row r="120" spans="1:126" hidden="1">
      <c r="A120" s="73"/>
      <c r="B120" s="73"/>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c r="AU120" s="96"/>
      <c r="AV120" s="96"/>
      <c r="AW120" s="96"/>
      <c r="AX120" s="96"/>
      <c r="AY120" s="96"/>
      <c r="AZ120" s="96"/>
      <c r="BA120" s="96"/>
      <c r="BB120" s="96"/>
      <c r="BC120" s="70"/>
      <c r="BD120" s="70"/>
      <c r="BE120" s="70"/>
      <c r="BF120" s="70"/>
      <c r="BG120" s="70"/>
      <c r="BH120" s="70"/>
      <c r="BI120" s="70"/>
      <c r="BJ120" s="70"/>
      <c r="BK120" s="70"/>
      <c r="BL120" s="70"/>
      <c r="BM120" s="70"/>
      <c r="BN120" s="70"/>
      <c r="BO120" s="70"/>
      <c r="BP120" s="70"/>
      <c r="BQ120" s="70"/>
      <c r="BR120" s="70"/>
      <c r="BS120" s="70"/>
      <c r="BT120" s="70"/>
      <c r="BU120" s="70"/>
      <c r="BV120" s="70"/>
      <c r="BW120" s="70"/>
      <c r="BX120" s="70"/>
      <c r="BY120" s="70"/>
      <c r="BZ120" s="70"/>
      <c r="CA120" s="70"/>
      <c r="CB120" s="70"/>
      <c r="CC120" s="70"/>
      <c r="CD120" s="70"/>
      <c r="CE120" s="70"/>
      <c r="CF120" s="70"/>
      <c r="CG120" s="70"/>
      <c r="CH120" s="70"/>
      <c r="CI120" s="70"/>
      <c r="CJ120" s="70"/>
      <c r="CK120" s="70"/>
      <c r="CL120" s="70"/>
      <c r="CM120" s="70"/>
      <c r="CN120" s="70"/>
      <c r="CO120" s="70"/>
      <c r="CP120" s="70"/>
      <c r="CQ120" s="70"/>
      <c r="CR120" s="70"/>
      <c r="CS120" s="70"/>
      <c r="CT120" s="70"/>
      <c r="CU120" s="70"/>
      <c r="CV120" s="70"/>
      <c r="CW120" s="70"/>
      <c r="CX120" s="70"/>
      <c r="CY120" s="70"/>
      <c r="CZ120" s="70"/>
      <c r="DA120" s="70"/>
      <c r="DB120" s="70"/>
      <c r="DC120" s="70"/>
      <c r="DD120" s="70"/>
      <c r="DE120" s="70"/>
      <c r="DF120" s="70"/>
      <c r="DG120" s="70"/>
      <c r="DH120" s="70"/>
      <c r="DI120" s="70"/>
      <c r="DJ120" s="70"/>
      <c r="DK120" s="70"/>
      <c r="DL120" s="70"/>
      <c r="DM120" s="70"/>
      <c r="DN120" s="70"/>
      <c r="DO120" s="70"/>
      <c r="DP120" s="70"/>
      <c r="DQ120" s="70"/>
      <c r="DR120" s="70"/>
      <c r="DS120" s="70"/>
      <c r="DT120" s="70"/>
      <c r="DU120" s="70"/>
      <c r="DV120" s="70"/>
    </row>
    <row r="121" spans="1:126" hidden="1">
      <c r="A121" s="73"/>
      <c r="B121" s="73"/>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70"/>
      <c r="BD121" s="70"/>
      <c r="BE121" s="70"/>
      <c r="BF121" s="70"/>
      <c r="BG121" s="70"/>
      <c r="BH121" s="70"/>
      <c r="BI121" s="70"/>
      <c r="BJ121" s="70"/>
      <c r="BK121" s="70"/>
      <c r="BL121" s="70"/>
      <c r="BM121" s="70"/>
      <c r="BN121" s="70"/>
      <c r="BO121" s="70"/>
      <c r="BP121" s="70"/>
      <c r="BQ121" s="70"/>
      <c r="BR121" s="70"/>
      <c r="BS121" s="70"/>
      <c r="BT121" s="70"/>
      <c r="BU121" s="70"/>
      <c r="BV121" s="70"/>
      <c r="BW121" s="70"/>
      <c r="BX121" s="70"/>
      <c r="BY121" s="70"/>
      <c r="BZ121" s="70"/>
      <c r="CA121" s="70"/>
      <c r="CB121" s="70"/>
      <c r="CC121" s="70"/>
      <c r="CD121" s="70"/>
      <c r="CE121" s="70"/>
      <c r="CF121" s="70"/>
      <c r="CG121" s="70"/>
      <c r="CH121" s="70"/>
      <c r="CI121" s="70"/>
      <c r="CJ121" s="70"/>
      <c r="CK121" s="70"/>
      <c r="CL121" s="70"/>
      <c r="CM121" s="70"/>
      <c r="CN121" s="70"/>
      <c r="CO121" s="70"/>
      <c r="CP121" s="70"/>
      <c r="CQ121" s="70"/>
      <c r="CR121" s="70"/>
      <c r="CS121" s="70"/>
      <c r="CT121" s="70"/>
      <c r="CU121" s="70"/>
      <c r="CV121" s="70"/>
      <c r="CW121" s="70"/>
      <c r="CX121" s="70"/>
      <c r="CY121" s="70"/>
      <c r="CZ121" s="70"/>
      <c r="DA121" s="70"/>
      <c r="DB121" s="70"/>
      <c r="DC121" s="70"/>
      <c r="DD121" s="70"/>
      <c r="DE121" s="70"/>
      <c r="DF121" s="70"/>
      <c r="DG121" s="70"/>
      <c r="DH121" s="70"/>
      <c r="DI121" s="70"/>
      <c r="DJ121" s="70"/>
      <c r="DK121" s="70"/>
      <c r="DL121" s="70"/>
      <c r="DM121" s="70"/>
      <c r="DN121" s="70"/>
      <c r="DO121" s="70"/>
      <c r="DP121" s="70"/>
      <c r="DQ121" s="70"/>
      <c r="DR121" s="70"/>
      <c r="DS121" s="70"/>
      <c r="DT121" s="70"/>
      <c r="DU121" s="70"/>
      <c r="DV121" s="70"/>
    </row>
    <row r="122" spans="1:126" hidden="1">
      <c r="A122" s="73"/>
      <c r="B122" s="73"/>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70"/>
      <c r="BD122" s="70"/>
      <c r="BE122" s="70"/>
      <c r="BF122" s="70"/>
      <c r="BG122" s="70"/>
      <c r="BH122" s="70"/>
      <c r="BI122" s="70"/>
      <c r="BJ122" s="70"/>
      <c r="BK122" s="70"/>
      <c r="BL122" s="70"/>
      <c r="BM122" s="70"/>
      <c r="BN122" s="70"/>
      <c r="BO122" s="70"/>
      <c r="BP122" s="70"/>
      <c r="BQ122" s="70"/>
      <c r="BR122" s="70"/>
      <c r="BS122" s="70"/>
      <c r="BT122" s="70"/>
      <c r="BU122" s="70"/>
      <c r="BV122" s="70"/>
      <c r="BW122" s="70"/>
      <c r="BX122" s="70"/>
      <c r="BY122" s="70"/>
      <c r="BZ122" s="70"/>
      <c r="CA122" s="70"/>
      <c r="CB122" s="70"/>
      <c r="CC122" s="70"/>
      <c r="CD122" s="70"/>
      <c r="CE122" s="70"/>
      <c r="CF122" s="70"/>
      <c r="CG122" s="70"/>
      <c r="CH122" s="70"/>
      <c r="CI122" s="70"/>
      <c r="CJ122" s="70"/>
      <c r="CK122" s="70"/>
      <c r="CL122" s="70"/>
      <c r="CM122" s="70"/>
      <c r="CN122" s="70"/>
      <c r="CO122" s="70"/>
      <c r="CP122" s="70"/>
      <c r="CQ122" s="70"/>
      <c r="CR122" s="70"/>
      <c r="CS122" s="70"/>
      <c r="CT122" s="70"/>
      <c r="CU122" s="70"/>
      <c r="CV122" s="70"/>
      <c r="CW122" s="70"/>
      <c r="CX122" s="70"/>
      <c r="CY122" s="70"/>
      <c r="CZ122" s="70"/>
      <c r="DA122" s="70"/>
      <c r="DB122" s="70"/>
      <c r="DC122" s="70"/>
      <c r="DD122" s="70"/>
      <c r="DE122" s="70"/>
      <c r="DF122" s="70"/>
      <c r="DG122" s="70"/>
      <c r="DH122" s="70"/>
      <c r="DI122" s="70"/>
      <c r="DJ122" s="70"/>
      <c r="DK122" s="70"/>
      <c r="DL122" s="70"/>
      <c r="DM122" s="70"/>
      <c r="DN122" s="70"/>
      <c r="DO122" s="70"/>
      <c r="DP122" s="70"/>
      <c r="DQ122" s="70"/>
      <c r="DR122" s="70"/>
      <c r="DS122" s="70"/>
      <c r="DT122" s="70"/>
      <c r="DU122" s="70"/>
      <c r="DV122" s="70"/>
    </row>
    <row r="123" spans="1:126" hidden="1">
      <c r="A123" s="73"/>
      <c r="B123" s="73"/>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70"/>
      <c r="BD123" s="70"/>
      <c r="BE123" s="70"/>
      <c r="BF123" s="70"/>
      <c r="BG123" s="70"/>
      <c r="BH123" s="70"/>
      <c r="BI123" s="70"/>
      <c r="BJ123" s="70"/>
      <c r="BK123" s="70"/>
      <c r="BL123" s="70"/>
      <c r="BM123" s="70"/>
      <c r="BN123" s="70"/>
      <c r="BO123" s="70"/>
      <c r="BP123" s="70"/>
      <c r="BQ123" s="70"/>
      <c r="BR123" s="70"/>
      <c r="BS123" s="70"/>
      <c r="BT123" s="70"/>
      <c r="BU123" s="70"/>
      <c r="BV123" s="70"/>
      <c r="BW123" s="70"/>
      <c r="BX123" s="70"/>
      <c r="BY123" s="70"/>
      <c r="BZ123" s="70"/>
      <c r="CA123" s="70"/>
      <c r="CB123" s="70"/>
      <c r="CC123" s="70"/>
      <c r="CD123" s="70"/>
      <c r="CE123" s="70"/>
      <c r="CF123" s="70"/>
      <c r="CG123" s="70"/>
      <c r="CH123" s="70"/>
      <c r="CI123" s="70"/>
      <c r="CJ123" s="70"/>
      <c r="CK123" s="70"/>
      <c r="CL123" s="70"/>
      <c r="CM123" s="70"/>
      <c r="CN123" s="70"/>
      <c r="CO123" s="70"/>
      <c r="CP123" s="70"/>
      <c r="CQ123" s="70"/>
      <c r="CR123" s="70"/>
      <c r="CS123" s="70"/>
      <c r="CT123" s="70"/>
      <c r="CU123" s="70"/>
      <c r="CV123" s="70"/>
      <c r="CW123" s="70"/>
      <c r="CX123" s="70"/>
      <c r="CY123" s="70"/>
      <c r="CZ123" s="70"/>
      <c r="DA123" s="70"/>
      <c r="DB123" s="70"/>
      <c r="DC123" s="70"/>
      <c r="DD123" s="70"/>
      <c r="DE123" s="70"/>
      <c r="DF123" s="70"/>
      <c r="DG123" s="70"/>
      <c r="DH123" s="70"/>
      <c r="DI123" s="70"/>
      <c r="DJ123" s="70"/>
      <c r="DK123" s="70"/>
      <c r="DL123" s="70"/>
      <c r="DM123" s="70"/>
      <c r="DN123" s="70"/>
      <c r="DO123" s="70"/>
      <c r="DP123" s="70"/>
      <c r="DQ123" s="70"/>
      <c r="DR123" s="70"/>
      <c r="DS123" s="70"/>
      <c r="DT123" s="70"/>
      <c r="DU123" s="70"/>
      <c r="DV123" s="70"/>
    </row>
    <row r="124" spans="1:126" hidden="1">
      <c r="A124" s="73"/>
      <c r="B124" s="73"/>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70"/>
      <c r="BD124" s="70"/>
      <c r="BE124" s="70"/>
      <c r="BF124" s="70"/>
      <c r="BG124" s="70"/>
      <c r="BH124" s="70"/>
      <c r="BI124" s="70"/>
      <c r="BJ124" s="70"/>
      <c r="BK124" s="70"/>
      <c r="BL124" s="70"/>
      <c r="BM124" s="70"/>
      <c r="BN124" s="70"/>
      <c r="BO124" s="70"/>
      <c r="BP124" s="70"/>
      <c r="BQ124" s="70"/>
      <c r="BR124" s="70"/>
      <c r="BS124" s="70"/>
      <c r="BT124" s="70"/>
      <c r="BU124" s="70"/>
      <c r="BV124" s="70"/>
      <c r="BW124" s="70"/>
      <c r="BX124" s="70"/>
      <c r="BY124" s="70"/>
      <c r="BZ124" s="70"/>
      <c r="CA124" s="70"/>
      <c r="CB124" s="70"/>
      <c r="CC124" s="70"/>
      <c r="CD124" s="70"/>
      <c r="CE124" s="70"/>
      <c r="CF124" s="70"/>
      <c r="CG124" s="70"/>
      <c r="CH124" s="70"/>
      <c r="CI124" s="70"/>
      <c r="CJ124" s="70"/>
      <c r="CK124" s="70"/>
      <c r="CL124" s="70"/>
      <c r="CM124" s="70"/>
      <c r="CN124" s="70"/>
      <c r="CO124" s="70"/>
      <c r="CP124" s="70"/>
      <c r="CQ124" s="70"/>
      <c r="CR124" s="70"/>
      <c r="CS124" s="70"/>
      <c r="CT124" s="70"/>
      <c r="CU124" s="70"/>
      <c r="CV124" s="70"/>
      <c r="CW124" s="70"/>
      <c r="CX124" s="70"/>
      <c r="CY124" s="70"/>
      <c r="CZ124" s="70"/>
      <c r="DA124" s="70"/>
      <c r="DB124" s="70"/>
      <c r="DC124" s="70"/>
      <c r="DD124" s="70"/>
      <c r="DE124" s="70"/>
      <c r="DF124" s="70"/>
      <c r="DG124" s="70"/>
      <c r="DH124" s="70"/>
      <c r="DI124" s="70"/>
      <c r="DJ124" s="70"/>
      <c r="DK124" s="70"/>
      <c r="DL124" s="70"/>
      <c r="DM124" s="70"/>
      <c r="DN124" s="70"/>
      <c r="DO124" s="70"/>
      <c r="DP124" s="70"/>
      <c r="DQ124" s="70"/>
      <c r="DR124" s="70"/>
      <c r="DS124" s="70"/>
      <c r="DT124" s="70"/>
      <c r="DU124" s="70"/>
      <c r="DV124" s="70"/>
    </row>
    <row r="125" spans="1:126">
      <c r="A125" s="73"/>
      <c r="B125" s="73"/>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c r="AV125" s="96"/>
      <c r="AW125" s="96"/>
      <c r="AX125" s="96"/>
      <c r="AY125" s="96"/>
      <c r="AZ125" s="96"/>
      <c r="BA125" s="96"/>
      <c r="BB125" s="96"/>
      <c r="BC125" s="70"/>
      <c r="BD125" s="70"/>
      <c r="BE125" s="70"/>
      <c r="BF125" s="70"/>
      <c r="BG125" s="70"/>
      <c r="BH125" s="70"/>
      <c r="BI125" s="70"/>
      <c r="BJ125" s="70"/>
      <c r="BK125" s="70"/>
      <c r="BL125" s="70"/>
      <c r="BM125" s="70"/>
      <c r="BN125" s="70"/>
      <c r="BO125" s="70"/>
      <c r="BP125" s="70"/>
      <c r="BQ125" s="70"/>
      <c r="BR125" s="70"/>
      <c r="BS125" s="70"/>
      <c r="BT125" s="70"/>
      <c r="BU125" s="70"/>
      <c r="BV125" s="70"/>
      <c r="BW125" s="70"/>
      <c r="BX125" s="70"/>
      <c r="BY125" s="70"/>
      <c r="BZ125" s="70"/>
      <c r="CA125" s="70"/>
      <c r="CB125" s="70"/>
      <c r="CC125" s="70"/>
      <c r="CD125" s="70"/>
      <c r="CE125" s="70"/>
      <c r="CF125" s="70"/>
      <c r="CG125" s="70"/>
      <c r="CH125" s="70"/>
      <c r="CI125" s="70"/>
      <c r="CJ125" s="70"/>
      <c r="CK125" s="70"/>
      <c r="CL125" s="70"/>
      <c r="CM125" s="70"/>
      <c r="CN125" s="70"/>
      <c r="CO125" s="70"/>
      <c r="CP125" s="70"/>
      <c r="CQ125" s="70"/>
      <c r="CR125" s="70"/>
      <c r="CS125" s="70"/>
      <c r="CT125" s="70"/>
      <c r="CU125" s="70"/>
      <c r="CV125" s="70"/>
      <c r="CW125" s="70"/>
      <c r="CX125" s="70"/>
      <c r="CY125" s="70"/>
      <c r="CZ125" s="70"/>
      <c r="DA125" s="70"/>
      <c r="DB125" s="70"/>
      <c r="DC125" s="70"/>
      <c r="DD125" s="70"/>
      <c r="DE125" s="70"/>
      <c r="DF125" s="70"/>
      <c r="DG125" s="70"/>
      <c r="DH125" s="70"/>
      <c r="DI125" s="70"/>
      <c r="DJ125" s="70"/>
      <c r="DK125" s="70"/>
      <c r="DL125" s="70"/>
      <c r="DM125" s="70"/>
      <c r="DN125" s="70"/>
      <c r="DO125" s="70"/>
      <c r="DP125" s="70"/>
      <c r="DQ125" s="70"/>
      <c r="DR125" s="70"/>
      <c r="DS125" s="70"/>
      <c r="DT125" s="70"/>
      <c r="DU125" s="70"/>
      <c r="DV125" s="70"/>
    </row>
  </sheetData>
  <sheetProtection formatCells="0" formatColumns="0" formatRows="0" selectLockedCells="1"/>
  <dataConsolidate link="1"/>
  <mergeCells count="6">
    <mergeCell ref="AW6:BA6"/>
    <mergeCell ref="C6:AE6"/>
    <mergeCell ref="AF6:AI6"/>
    <mergeCell ref="AJ6:AN6"/>
    <mergeCell ref="AO6:AR6"/>
    <mergeCell ref="AS6:AV6"/>
  </mergeCells>
  <conditionalFormatting sqref="C15:BB26">
    <cfRule type="expression" dxfId="4" priority="3">
      <formula>C15="r"</formula>
    </cfRule>
    <cfRule type="expression" dxfId="3" priority="4">
      <formula>C15 ="c"</formula>
    </cfRule>
    <cfRule type="expression" dxfId="2" priority="5">
      <formula>C15="a"</formula>
    </cfRule>
  </conditionalFormatting>
  <conditionalFormatting sqref="C27:BB32">
    <cfRule type="expression" dxfId="1" priority="1">
      <formula>C27 ="m"</formula>
    </cfRule>
    <cfRule type="expression" dxfId="0" priority="2">
      <formula>C27="d"</formula>
    </cfRule>
  </conditionalFormatting>
  <printOptions horizontalCentered="1"/>
  <pageMargins left="0.51181102362204722" right="0.51181102362204722" top="0.51181102362204722" bottom="0.51181102362204722" header="0" footer="0"/>
  <pageSetup paperSize="5" scale="77"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E26F1D3E0A5F4DADBB7945E47E5603" ma:contentTypeVersion="13" ma:contentTypeDescription="Create a new document." ma:contentTypeScope="" ma:versionID="1025cf7912a085c058878f8ce2bb1021">
  <xsd:schema xmlns:xsd="http://www.w3.org/2001/XMLSchema" xmlns:xs="http://www.w3.org/2001/XMLSchema" xmlns:p="http://schemas.microsoft.com/office/2006/metadata/properties" xmlns:ns2="10de4917-914d-4d81-b6f8-82a05c76154c" xmlns:ns3="ecf895dc-ef36-4123-b10a-a7651f9e2a5a" targetNamespace="http://schemas.microsoft.com/office/2006/metadata/properties" ma:root="true" ma:fieldsID="89cb8d110ad21ca1b2c218ef66812204" ns2:_="" ns3:_="">
    <xsd:import namespace="10de4917-914d-4d81-b6f8-82a05c76154c"/>
    <xsd:import namespace="ecf895dc-ef36-4123-b10a-a7651f9e2a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de4917-914d-4d81-b6f8-82a05c7615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cf895dc-ef36-4123-b10a-a7651f9e2a5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B150AE-0F19-47AF-B0F2-A1509F9732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de4917-914d-4d81-b6f8-82a05c76154c"/>
    <ds:schemaRef ds:uri="ecf895dc-ef36-4123-b10a-a7651f9e2a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3AC6CC-4043-4E90-B714-0DFA83AF64AB}">
  <ds:schemaRefs>
    <ds:schemaRef ds:uri="http://schemas.microsoft.com/sharepoint/v3/contenttype/forms"/>
  </ds:schemaRefs>
</ds:datastoreItem>
</file>

<file path=customXml/itemProps3.xml><?xml version="1.0" encoding="utf-8"?>
<ds:datastoreItem xmlns:ds="http://schemas.openxmlformats.org/officeDocument/2006/customXml" ds:itemID="{899B961F-3BD3-4129-9AD5-50B8DCC020BC}">
  <ds:schemaRefs>
    <ds:schemaRef ds:uri="http://purl.org/dc/elements/1.1/"/>
    <ds:schemaRef ds:uri="http://schemas.microsoft.com/office/2006/metadata/properties"/>
    <ds:schemaRef ds:uri="ecf895dc-ef36-4123-b10a-a7651f9e2a5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0de4917-914d-4d81-b6f8-82a05c76154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43</vt:i4>
      </vt:variant>
    </vt:vector>
  </HeadingPairs>
  <TitlesOfParts>
    <vt:vector size="57" baseType="lpstr">
      <vt:lpstr>Practice Plan Backup</vt:lpstr>
      <vt:lpstr>STP Backup</vt:lpstr>
      <vt:lpstr>Language</vt:lpstr>
      <vt:lpstr>Users Guide</vt:lpstr>
      <vt:lpstr>Guide d'utilisation</vt:lpstr>
      <vt:lpstr>Planner</vt:lpstr>
      <vt:lpstr>STP</vt:lpstr>
      <vt:lpstr>Practice Plan</vt:lpstr>
      <vt:lpstr>Warm-up Cool-down information</vt:lpstr>
      <vt:lpstr>Warm-up Cool-down template</vt:lpstr>
      <vt:lpstr>Blank STP</vt:lpstr>
      <vt:lpstr>Échauff-Retour au calme</vt:lpstr>
      <vt:lpstr>Èchauff-Retour au calme modèle</vt:lpstr>
      <vt:lpstr>PES Vierge</vt:lpstr>
      <vt:lpstr>Abilities</vt:lpstr>
      <vt:lpstr>AbilitiesStart</vt:lpstr>
      <vt:lpstr>AbilitiesTable</vt:lpstr>
      <vt:lpstr>ATable</vt:lpstr>
      <vt:lpstr>CompetitionDates</vt:lpstr>
      <vt:lpstr>Competitions</vt:lpstr>
      <vt:lpstr>CompetitionsTable</vt:lpstr>
      <vt:lpstr>DateWeeks</vt:lpstr>
      <vt:lpstr>DateWeekStart</vt:lpstr>
      <vt:lpstr>Events</vt:lpstr>
      <vt:lpstr>EventsDates</vt:lpstr>
      <vt:lpstr>EventsTable</vt:lpstr>
      <vt:lpstr>FirstUse</vt:lpstr>
      <vt:lpstr>LanguageChoice</vt:lpstr>
      <vt:lpstr>'Practice Plan Backup'!LanguageTable</vt:lpstr>
      <vt:lpstr>LanguageTable</vt:lpstr>
      <vt:lpstr>MicrocycleWeeks</vt:lpstr>
      <vt:lpstr>MicrocycleWeeksStart</vt:lpstr>
      <vt:lpstr>Month1</vt:lpstr>
      <vt:lpstr>ObjectiveDates</vt:lpstr>
      <vt:lpstr>Objectives</vt:lpstr>
      <vt:lpstr>ObjectivesTable</vt:lpstr>
      <vt:lpstr>'Blank STP'!Print_Area</vt:lpstr>
      <vt:lpstr>'Échauff-Retour au calme'!Print_Area</vt:lpstr>
      <vt:lpstr>'Èchauff-Retour au calme modèle'!Print_Area</vt:lpstr>
      <vt:lpstr>'PES Vierge'!Print_Area</vt:lpstr>
      <vt:lpstr>STP!Print_Area</vt:lpstr>
      <vt:lpstr>'STP Backup'!Print_Area</vt:lpstr>
      <vt:lpstr>StartWeek</vt:lpstr>
      <vt:lpstr>STPEndDate</vt:lpstr>
      <vt:lpstr>STPLength</vt:lpstr>
      <vt:lpstr>STPTable</vt:lpstr>
      <vt:lpstr>Tactics</vt:lpstr>
      <vt:lpstr>TacticsStart</vt:lpstr>
      <vt:lpstr>TacticsTable</vt:lpstr>
      <vt:lpstr>Techniques</vt:lpstr>
      <vt:lpstr>TechniquesStart</vt:lpstr>
      <vt:lpstr>TechniquesTable</vt:lpstr>
      <vt:lpstr>TextTable</vt:lpstr>
      <vt:lpstr>TTable</vt:lpstr>
      <vt:lpstr>UserGuideLongDateCell</vt:lpstr>
      <vt:lpstr>wrongstuff</vt:lpstr>
      <vt:lpstr>YearStart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 Richardson</dc:creator>
  <cp:keywords/>
  <dc:description/>
  <cp:lastModifiedBy>darby dean</cp:lastModifiedBy>
  <cp:lastPrinted>2019-04-24T23:15:06Z</cp:lastPrinted>
  <dcterms:created xsi:type="dcterms:W3CDTF">1998-01-03T18:38:48Z</dcterms:created>
  <dcterms:modified xsi:type="dcterms:W3CDTF">2025-01-09T16:23:53Z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0x010100A4E26F1D3E0A5F4DADBB7945E47E5603</vt:lpwstr>
  </property>
</Properties>
</file>